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adanek\Desktop\"/>
    </mc:Choice>
  </mc:AlternateContent>
  <xr:revisionPtr revIDLastSave="0" documentId="8_{7B3C364A-C6A2-4F6C-8484-153D6C3CDE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eklaracja zamieszkała" sheetId="15" r:id="rId1"/>
    <sheet name="Załącznik_A" sheetId="19" r:id="rId2"/>
    <sheet name="Załącznik_B(1)" sheetId="21" r:id="rId3"/>
    <sheet name="Załącznik_B(2)" sheetId="42" r:id="rId4"/>
    <sheet name="Załącznik_B(3)" sheetId="43" r:id="rId5"/>
    <sheet name="Załącznik_B(4)" sheetId="44" r:id="rId6"/>
    <sheet name="Załącznik_B(5)" sheetId="45" r:id="rId7"/>
    <sheet name="Załącznik_B(6)" sheetId="46" r:id="rId8"/>
    <sheet name="Załącznik_B(7)" sheetId="47" r:id="rId9"/>
    <sheet name="Załącznik_B(8)" sheetId="48" r:id="rId10"/>
    <sheet name="Załącznik_B(9)" sheetId="49" r:id="rId11"/>
    <sheet name="Załącznik_B(10)" sheetId="50" r:id="rId12"/>
    <sheet name="Załącznik_B(11)" sheetId="51" r:id="rId13"/>
    <sheet name="Załącznik_B(12)" sheetId="52" r:id="rId14"/>
    <sheet name="Załącznik_B(13)" sheetId="53" r:id="rId15"/>
    <sheet name="Załącznik_B(14)" sheetId="54" r:id="rId16"/>
    <sheet name="Załącznik_B(15)" sheetId="55" r:id="rId17"/>
    <sheet name="Załącznik_B(16)" sheetId="56" r:id="rId18"/>
    <sheet name="Załącznik_B(17)" sheetId="57" r:id="rId19"/>
    <sheet name="Załącznik_B(18)" sheetId="58" r:id="rId20"/>
    <sheet name="Załącznik_B(19)" sheetId="59" r:id="rId21"/>
    <sheet name="Załącznik_B(20)" sheetId="60" r:id="rId22"/>
  </sheets>
  <definedNames>
    <definedName name="_xlnm.Print_Area" localSheetId="1">Załącznik_A!$A$1:$K$62</definedName>
    <definedName name="_xlnm.Print_Area" localSheetId="2">'Załącznik_B(1)'!$A$2:$AS$73</definedName>
    <definedName name="_xlnm.Print_Area" localSheetId="11">'Załącznik_B(10)'!$A$2:$AS$73</definedName>
    <definedName name="_xlnm.Print_Area" localSheetId="12">'Załącznik_B(11)'!$A$2:$AS$73</definedName>
    <definedName name="_xlnm.Print_Area" localSheetId="13">'Załącznik_B(12)'!$A$2:$AS$73</definedName>
    <definedName name="_xlnm.Print_Area" localSheetId="14">'Załącznik_B(13)'!$A$2:$AS$73</definedName>
    <definedName name="_xlnm.Print_Area" localSheetId="15">'Załącznik_B(14)'!$A$2:$AS$73</definedName>
    <definedName name="_xlnm.Print_Area" localSheetId="16">'Załącznik_B(15)'!$A$2:$AS$73</definedName>
    <definedName name="_xlnm.Print_Area" localSheetId="17">'Załącznik_B(16)'!$A$2:$AS$73</definedName>
    <definedName name="_xlnm.Print_Area" localSheetId="18">'Załącznik_B(17)'!$A$2:$AS$73</definedName>
    <definedName name="_xlnm.Print_Area" localSheetId="19">'Załącznik_B(18)'!$A$2:$AS$73</definedName>
    <definedName name="_xlnm.Print_Area" localSheetId="20">'Załącznik_B(19)'!$A$2:$AS$73</definedName>
    <definedName name="_xlnm.Print_Area" localSheetId="3">'Załącznik_B(2)'!$A$2:$AS$73</definedName>
    <definedName name="_xlnm.Print_Area" localSheetId="21">'Załącznik_B(20)'!$A$2:$AS$73</definedName>
    <definedName name="_xlnm.Print_Area" localSheetId="4">'Załącznik_B(3)'!$A$2:$AS$73</definedName>
    <definedName name="_xlnm.Print_Area" localSheetId="5">'Załącznik_B(4)'!$A$2:$AS$73</definedName>
    <definedName name="_xlnm.Print_Area" localSheetId="6">'Załącznik_B(5)'!$A$2:$AS$73</definedName>
    <definedName name="_xlnm.Print_Area" localSheetId="7">'Załącznik_B(6)'!$A$2:$AS$73</definedName>
    <definedName name="_xlnm.Print_Area" localSheetId="8">'Załącznik_B(7)'!$A$2:$AS$73</definedName>
    <definedName name="_xlnm.Print_Area" localSheetId="9">'Załącznik_B(8)'!$A$2:$AS$73</definedName>
    <definedName name="_xlnm.Print_Area" localSheetId="10">'Załącznik_B(9)'!$A$2:$AS$73</definedName>
    <definedName name="Print_Area" localSheetId="0">'Deklaracja zamieszkała'!$A$1:$M$82</definedName>
    <definedName name="Print_Area" localSheetId="1">Załącznik_A!$A$1:$K$62</definedName>
    <definedName name="Print_Area" localSheetId="2">'Załącznik_B(1)'!$A$1:$AR$73</definedName>
    <definedName name="Print_Area" localSheetId="11">'Załącznik_B(10)'!$A$1:$AR$73</definedName>
    <definedName name="Print_Area" localSheetId="12">'Załącznik_B(11)'!$A$1:$AR$73</definedName>
    <definedName name="Print_Area" localSheetId="13">'Załącznik_B(12)'!$A$1:$AR$73</definedName>
    <definedName name="Print_Area" localSheetId="14">'Załącznik_B(13)'!$A$1:$AR$73</definedName>
    <definedName name="Print_Area" localSheetId="15">'Załącznik_B(14)'!$A$1:$AR$73</definedName>
    <definedName name="Print_Area" localSheetId="16">'Załącznik_B(15)'!$A$1:$AR$73</definedName>
    <definedName name="Print_Area" localSheetId="17">'Załącznik_B(16)'!$A$1:$AR$73</definedName>
    <definedName name="Print_Area" localSheetId="18">'Załącznik_B(17)'!$A$1:$AR$73</definedName>
    <definedName name="Print_Area" localSheetId="19">'Załącznik_B(18)'!$A$1:$AR$73</definedName>
    <definedName name="Print_Area" localSheetId="20">'Załącznik_B(19)'!$A$1:$AR$73</definedName>
    <definedName name="Print_Area" localSheetId="3">'Załącznik_B(2)'!$A$1:$AR$73</definedName>
    <definedName name="Print_Area" localSheetId="21">'Załącznik_B(20)'!$A$1:$AR$73</definedName>
    <definedName name="Print_Area" localSheetId="4">'Załącznik_B(3)'!$A$1:$AR$73</definedName>
    <definedName name="Print_Area" localSheetId="5">'Załącznik_B(4)'!$A$1:$AR$73</definedName>
    <definedName name="Print_Area" localSheetId="6">'Załącznik_B(5)'!$A$1:$AR$73</definedName>
    <definedName name="Print_Area" localSheetId="7">'Załącznik_B(6)'!$A$1:$AR$73</definedName>
    <definedName name="Print_Area" localSheetId="8">'Załącznik_B(7)'!$A$1:$AR$73</definedName>
    <definedName name="Print_Area" localSheetId="9">'Załącznik_B(8)'!$A$1:$AR$73</definedName>
    <definedName name="Print_Area" localSheetId="10">'Załącznik_B(9)'!$A$1:$AR$73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9" i="60" l="1"/>
  <c r="F57" i="60"/>
  <c r="F55" i="60"/>
  <c r="AR52" i="60"/>
  <c r="AR50" i="60"/>
  <c r="AR48" i="60"/>
  <c r="AR46" i="60"/>
  <c r="AR44" i="60"/>
  <c r="AR42" i="60"/>
  <c r="AR40" i="60"/>
  <c r="AR38" i="60"/>
  <c r="AR36" i="60"/>
  <c r="AR34" i="60"/>
  <c r="AR32" i="60"/>
  <c r="AR30" i="60"/>
  <c r="AR28" i="60"/>
  <c r="AR26" i="60"/>
  <c r="AR24" i="60"/>
  <c r="AR22" i="60"/>
  <c r="AR20" i="60"/>
  <c r="AR18" i="60"/>
  <c r="AR16" i="60"/>
  <c r="AR14" i="60"/>
  <c r="F59" i="59"/>
  <c r="F57" i="59"/>
  <c r="F55" i="59"/>
  <c r="AR52" i="59"/>
  <c r="AR50" i="59"/>
  <c r="AR48" i="59"/>
  <c r="AR46" i="59"/>
  <c r="AR44" i="59"/>
  <c r="AR42" i="59"/>
  <c r="AR40" i="59"/>
  <c r="AR38" i="59"/>
  <c r="AR36" i="59"/>
  <c r="AR34" i="59"/>
  <c r="AR32" i="59"/>
  <c r="AR30" i="59"/>
  <c r="AR28" i="59"/>
  <c r="AR26" i="59"/>
  <c r="AR24" i="59"/>
  <c r="AR22" i="59"/>
  <c r="AR20" i="59"/>
  <c r="AR18" i="59"/>
  <c r="AR16" i="59"/>
  <c r="AR14" i="59"/>
  <c r="F59" i="58"/>
  <c r="F57" i="58"/>
  <c r="F55" i="58"/>
  <c r="AR52" i="58"/>
  <c r="AR50" i="58"/>
  <c r="AR48" i="58"/>
  <c r="AR46" i="58"/>
  <c r="AR44" i="58"/>
  <c r="AR42" i="58"/>
  <c r="AR40" i="58"/>
  <c r="AR38" i="58"/>
  <c r="AR36" i="58"/>
  <c r="AR34" i="58"/>
  <c r="AR32" i="58"/>
  <c r="AR30" i="58"/>
  <c r="AR28" i="58"/>
  <c r="AR26" i="58"/>
  <c r="AR24" i="58"/>
  <c r="AR22" i="58"/>
  <c r="AR20" i="58"/>
  <c r="AR18" i="58"/>
  <c r="AR16" i="58"/>
  <c r="AR14" i="58"/>
  <c r="F59" i="57"/>
  <c r="F57" i="57"/>
  <c r="F55" i="57"/>
  <c r="AR52" i="57"/>
  <c r="AR50" i="57"/>
  <c r="AR48" i="57"/>
  <c r="AR46" i="57"/>
  <c r="AR44" i="57"/>
  <c r="AR42" i="57"/>
  <c r="AR40" i="57"/>
  <c r="AR38" i="57"/>
  <c r="AR36" i="57"/>
  <c r="AR34" i="57"/>
  <c r="AR32" i="57"/>
  <c r="AR30" i="57"/>
  <c r="AR28" i="57"/>
  <c r="AR26" i="57"/>
  <c r="AR24" i="57"/>
  <c r="AR22" i="57"/>
  <c r="AR20" i="57"/>
  <c r="AR18" i="57"/>
  <c r="AR16" i="57"/>
  <c r="AR14" i="57"/>
  <c r="F59" i="56"/>
  <c r="F57" i="56"/>
  <c r="F55" i="56"/>
  <c r="AR52" i="56"/>
  <c r="AR50" i="56"/>
  <c r="AR48" i="56"/>
  <c r="AR46" i="56"/>
  <c r="AR44" i="56"/>
  <c r="AR42" i="56"/>
  <c r="AR40" i="56"/>
  <c r="AR38" i="56"/>
  <c r="AR36" i="56"/>
  <c r="AR34" i="56"/>
  <c r="AR32" i="56"/>
  <c r="AR30" i="56"/>
  <c r="AR28" i="56"/>
  <c r="AR26" i="56"/>
  <c r="AR24" i="56"/>
  <c r="AR22" i="56"/>
  <c r="AR20" i="56"/>
  <c r="AR18" i="56"/>
  <c r="AR16" i="56"/>
  <c r="AR14" i="56"/>
  <c r="F59" i="55"/>
  <c r="F57" i="55"/>
  <c r="F55" i="55"/>
  <c r="AR52" i="55"/>
  <c r="AR50" i="55"/>
  <c r="AR48" i="55"/>
  <c r="AR46" i="55"/>
  <c r="AR44" i="55"/>
  <c r="AR42" i="55"/>
  <c r="AR40" i="55"/>
  <c r="AR38" i="55"/>
  <c r="AR36" i="55"/>
  <c r="AR34" i="55"/>
  <c r="AR32" i="55"/>
  <c r="AR30" i="55"/>
  <c r="AR28" i="55"/>
  <c r="AR26" i="55"/>
  <c r="AR24" i="55"/>
  <c r="AR22" i="55"/>
  <c r="AR20" i="55"/>
  <c r="AR18" i="55"/>
  <c r="AR16" i="55"/>
  <c r="AR14" i="55"/>
  <c r="F59" i="54"/>
  <c r="F57" i="54"/>
  <c r="F55" i="54"/>
  <c r="AR52" i="54"/>
  <c r="AR50" i="54"/>
  <c r="AR48" i="54"/>
  <c r="AR46" i="54"/>
  <c r="AR44" i="54"/>
  <c r="AR42" i="54"/>
  <c r="AR40" i="54"/>
  <c r="AR38" i="54"/>
  <c r="AR36" i="54"/>
  <c r="AR34" i="54"/>
  <c r="AR32" i="54"/>
  <c r="AR30" i="54"/>
  <c r="AR28" i="54"/>
  <c r="AR26" i="54"/>
  <c r="AR24" i="54"/>
  <c r="AR22" i="54"/>
  <c r="AR20" i="54"/>
  <c r="AR18" i="54"/>
  <c r="AR16" i="54"/>
  <c r="AR14" i="54"/>
  <c r="F59" i="53"/>
  <c r="F57" i="53"/>
  <c r="F55" i="53"/>
  <c r="AR52" i="53"/>
  <c r="AR50" i="53"/>
  <c r="AR48" i="53"/>
  <c r="AR46" i="53"/>
  <c r="AR44" i="53"/>
  <c r="AR42" i="53"/>
  <c r="AR40" i="53"/>
  <c r="AR38" i="53"/>
  <c r="AR36" i="53"/>
  <c r="AR34" i="53"/>
  <c r="AR32" i="53"/>
  <c r="AR30" i="53"/>
  <c r="AR28" i="53"/>
  <c r="AR26" i="53"/>
  <c r="AR24" i="53"/>
  <c r="AR22" i="53"/>
  <c r="AR20" i="53"/>
  <c r="AR18" i="53"/>
  <c r="AR16" i="53"/>
  <c r="AR14" i="53"/>
  <c r="F59" i="52"/>
  <c r="F57" i="52"/>
  <c r="F55" i="52"/>
  <c r="AR52" i="52"/>
  <c r="AR50" i="52"/>
  <c r="AR48" i="52"/>
  <c r="AR46" i="52"/>
  <c r="AR44" i="52"/>
  <c r="AR42" i="52"/>
  <c r="AR40" i="52"/>
  <c r="AR38" i="52"/>
  <c r="AR36" i="52"/>
  <c r="AR34" i="52"/>
  <c r="AR32" i="52"/>
  <c r="AR30" i="52"/>
  <c r="AR28" i="52"/>
  <c r="AR26" i="52"/>
  <c r="AR24" i="52"/>
  <c r="AR22" i="52"/>
  <c r="AR20" i="52"/>
  <c r="AR18" i="52"/>
  <c r="AR16" i="52"/>
  <c r="AR14" i="52"/>
  <c r="F59" i="51"/>
  <c r="F57" i="51"/>
  <c r="F55" i="51"/>
  <c r="AR52" i="51"/>
  <c r="AR50" i="51"/>
  <c r="AR48" i="51"/>
  <c r="AR46" i="51"/>
  <c r="AR44" i="51"/>
  <c r="AR42" i="51"/>
  <c r="AR40" i="51"/>
  <c r="AR38" i="51"/>
  <c r="AR36" i="51"/>
  <c r="AR34" i="51"/>
  <c r="AR32" i="51"/>
  <c r="AR30" i="51"/>
  <c r="AR28" i="51"/>
  <c r="AR26" i="51"/>
  <c r="AR24" i="51"/>
  <c r="AR22" i="51"/>
  <c r="AR20" i="51"/>
  <c r="AR18" i="51"/>
  <c r="AR16" i="51"/>
  <c r="AR14" i="51"/>
  <c r="F59" i="50"/>
  <c r="F57" i="50"/>
  <c r="F55" i="50"/>
  <c r="AR52" i="50"/>
  <c r="AR50" i="50"/>
  <c r="AR48" i="50"/>
  <c r="AR46" i="50"/>
  <c r="AR44" i="50"/>
  <c r="AR42" i="50"/>
  <c r="AR40" i="50"/>
  <c r="AR38" i="50"/>
  <c r="AR36" i="50"/>
  <c r="AR34" i="50"/>
  <c r="AR32" i="50"/>
  <c r="AR30" i="50"/>
  <c r="AR28" i="50"/>
  <c r="AR26" i="50"/>
  <c r="AR24" i="50"/>
  <c r="AR22" i="50"/>
  <c r="AR20" i="50"/>
  <c r="AR18" i="50"/>
  <c r="AR16" i="50"/>
  <c r="AR14" i="50"/>
  <c r="F59" i="49"/>
  <c r="F57" i="49"/>
  <c r="F55" i="49"/>
  <c r="AR52" i="49"/>
  <c r="AR50" i="49"/>
  <c r="AR48" i="49"/>
  <c r="AR46" i="49"/>
  <c r="AR44" i="49"/>
  <c r="AR42" i="49"/>
  <c r="AR40" i="49"/>
  <c r="AR38" i="49"/>
  <c r="AR36" i="49"/>
  <c r="AR34" i="49"/>
  <c r="AR32" i="49"/>
  <c r="AR30" i="49"/>
  <c r="AR28" i="49"/>
  <c r="AR26" i="49"/>
  <c r="AR24" i="49"/>
  <c r="AR22" i="49"/>
  <c r="AR20" i="49"/>
  <c r="AR18" i="49"/>
  <c r="AR16" i="49"/>
  <c r="AR14" i="49"/>
  <c r="F59" i="48"/>
  <c r="F57" i="48"/>
  <c r="F55" i="48"/>
  <c r="AR52" i="48"/>
  <c r="AR50" i="48"/>
  <c r="AR48" i="48"/>
  <c r="AR46" i="48"/>
  <c r="AR44" i="48"/>
  <c r="AR42" i="48"/>
  <c r="AR40" i="48"/>
  <c r="AR38" i="48"/>
  <c r="AR36" i="48"/>
  <c r="AR34" i="48"/>
  <c r="AR32" i="48"/>
  <c r="AR30" i="48"/>
  <c r="AR28" i="48"/>
  <c r="AR26" i="48"/>
  <c r="AR24" i="48"/>
  <c r="AR22" i="48"/>
  <c r="AR20" i="48"/>
  <c r="AR18" i="48"/>
  <c r="AR16" i="48"/>
  <c r="AR14" i="48"/>
  <c r="F59" i="47"/>
  <c r="F57" i="47"/>
  <c r="F55" i="47"/>
  <c r="AR52" i="47"/>
  <c r="AR50" i="47"/>
  <c r="AR48" i="47"/>
  <c r="AR46" i="47"/>
  <c r="AR44" i="47"/>
  <c r="AR42" i="47"/>
  <c r="AR40" i="47"/>
  <c r="AR38" i="47"/>
  <c r="AR36" i="47"/>
  <c r="AR34" i="47"/>
  <c r="AR32" i="47"/>
  <c r="AR30" i="47"/>
  <c r="AR28" i="47"/>
  <c r="AR26" i="47"/>
  <c r="AR24" i="47"/>
  <c r="AR22" i="47"/>
  <c r="AR20" i="47"/>
  <c r="AR18" i="47"/>
  <c r="AR16" i="47"/>
  <c r="AR14" i="47"/>
  <c r="F59" i="46"/>
  <c r="F57" i="46"/>
  <c r="F55" i="46"/>
  <c r="AR52" i="46"/>
  <c r="AR50" i="46"/>
  <c r="AR48" i="46"/>
  <c r="AR46" i="46"/>
  <c r="AR44" i="46"/>
  <c r="AR42" i="46"/>
  <c r="AR40" i="46"/>
  <c r="AR38" i="46"/>
  <c r="AR36" i="46"/>
  <c r="AR34" i="46"/>
  <c r="AR32" i="46"/>
  <c r="AR30" i="46"/>
  <c r="AR28" i="46"/>
  <c r="AR26" i="46"/>
  <c r="AR24" i="46"/>
  <c r="AR22" i="46"/>
  <c r="AR20" i="46"/>
  <c r="AR18" i="46"/>
  <c r="AR16" i="46"/>
  <c r="AR14" i="46"/>
  <c r="F59" i="45"/>
  <c r="F57" i="45"/>
  <c r="F55" i="45"/>
  <c r="AR52" i="45"/>
  <c r="AR50" i="45"/>
  <c r="AR48" i="45"/>
  <c r="AR46" i="45"/>
  <c r="AR44" i="45"/>
  <c r="AR42" i="45"/>
  <c r="AR40" i="45"/>
  <c r="AR38" i="45"/>
  <c r="AR36" i="45"/>
  <c r="AR34" i="45"/>
  <c r="AR32" i="45"/>
  <c r="AR30" i="45"/>
  <c r="AR28" i="45"/>
  <c r="AR26" i="45"/>
  <c r="AR24" i="45"/>
  <c r="AR22" i="45"/>
  <c r="AR20" i="45"/>
  <c r="AR18" i="45"/>
  <c r="AR16" i="45"/>
  <c r="AR14" i="45"/>
  <c r="F59" i="44"/>
  <c r="F57" i="44"/>
  <c r="F55" i="44"/>
  <c r="AR52" i="44"/>
  <c r="AR50" i="44"/>
  <c r="AR48" i="44"/>
  <c r="AR46" i="44"/>
  <c r="AR44" i="44"/>
  <c r="AR42" i="44"/>
  <c r="AR40" i="44"/>
  <c r="AR38" i="44"/>
  <c r="AR36" i="44"/>
  <c r="AR34" i="44"/>
  <c r="AR32" i="44"/>
  <c r="AR30" i="44"/>
  <c r="AR28" i="44"/>
  <c r="AR26" i="44"/>
  <c r="AR24" i="44"/>
  <c r="AR22" i="44"/>
  <c r="AR20" i="44"/>
  <c r="AR18" i="44"/>
  <c r="AR16" i="44"/>
  <c r="AR14" i="44"/>
  <c r="F59" i="43"/>
  <c r="F57" i="43"/>
  <c r="F55" i="43"/>
  <c r="AR52" i="43"/>
  <c r="AR50" i="43"/>
  <c r="AR48" i="43"/>
  <c r="AR46" i="43"/>
  <c r="AR44" i="43"/>
  <c r="AR42" i="43"/>
  <c r="AR40" i="43"/>
  <c r="AR38" i="43"/>
  <c r="AR36" i="43"/>
  <c r="AR34" i="43"/>
  <c r="AR32" i="43"/>
  <c r="AR30" i="43"/>
  <c r="AR28" i="43"/>
  <c r="AR26" i="43"/>
  <c r="AR24" i="43"/>
  <c r="AR22" i="43"/>
  <c r="AR20" i="43"/>
  <c r="AR18" i="43"/>
  <c r="AR16" i="43"/>
  <c r="AR14" i="43"/>
  <c r="F59" i="42"/>
  <c r="F57" i="42"/>
  <c r="F55" i="42"/>
  <c r="AR52" i="42"/>
  <c r="AR50" i="42"/>
  <c r="AR48" i="42"/>
  <c r="AR46" i="42"/>
  <c r="AR44" i="42"/>
  <c r="AR42" i="42"/>
  <c r="AR40" i="42"/>
  <c r="AR38" i="42"/>
  <c r="AR36" i="42"/>
  <c r="AR34" i="42"/>
  <c r="AR32" i="42"/>
  <c r="AR30" i="42"/>
  <c r="AR28" i="42"/>
  <c r="AR26" i="42"/>
  <c r="AR24" i="42"/>
  <c r="AR22" i="42"/>
  <c r="AR20" i="42"/>
  <c r="AR18" i="42"/>
  <c r="AR16" i="42"/>
  <c r="AR14" i="42"/>
  <c r="AR52" i="21" l="1"/>
  <c r="AR50" i="21"/>
  <c r="AR48" i="21"/>
  <c r="AR46" i="21"/>
  <c r="AR44" i="21"/>
  <c r="AR42" i="21"/>
  <c r="AR40" i="21"/>
  <c r="AR38" i="21"/>
  <c r="AR36" i="21"/>
  <c r="AR34" i="21"/>
  <c r="AR32" i="21"/>
  <c r="AR30" i="21"/>
  <c r="AR28" i="21"/>
  <c r="AR26" i="21"/>
  <c r="AR24" i="21"/>
  <c r="AR22" i="21"/>
  <c r="AR20" i="21"/>
  <c r="AR18" i="21"/>
  <c r="AR16" i="21"/>
  <c r="AR14" i="21"/>
  <c r="F59" i="21" l="1"/>
  <c r="F57" i="21"/>
  <c r="H54" i="15" s="1"/>
  <c r="F55" i="21"/>
  <c r="H45" i="15" l="1"/>
  <c r="H49" i="15" l="1"/>
  <c r="H51" i="15" l="1"/>
</calcChain>
</file>

<file path=xl/sharedStrings.xml><?xml version="1.0" encoding="utf-8"?>
<sst xmlns="http://schemas.openxmlformats.org/spreadsheetml/2006/main" count="20270" uniqueCount="1112">
  <si>
    <t>ul. Rzeźnicza 1, 59-300 Lubin </t>
  </si>
  <si>
    <t>x</t>
  </si>
  <si>
    <t xml:space="preserve"> = </t>
  </si>
  <si>
    <t>64.</t>
  </si>
  <si>
    <t>65.</t>
  </si>
  <si>
    <t>66.</t>
  </si>
  <si>
    <t>69.</t>
  </si>
  <si>
    <t>70.</t>
  </si>
  <si>
    <t>67.</t>
  </si>
  <si>
    <t>68.</t>
  </si>
  <si>
    <t>odpady z papieru</t>
  </si>
  <si>
    <t>odpady ze szkła</t>
  </si>
  <si>
    <t>bioodpady</t>
  </si>
  <si>
    <t>metal, tworzywa sztuczne, opakowania wielomateriałowe</t>
  </si>
  <si>
    <t>OBJAŚNIENIA </t>
  </si>
  <si>
    <t>A. MIEJSCE SKŁADANIA DEKLARACJI</t>
  </si>
  <si>
    <t xml:space="preserve">B. </t>
  </si>
  <si>
    <t>·    Należy wypełnić wyłącznie jasne pola.</t>
  </si>
  <si>
    <t>38.</t>
  </si>
  <si>
    <t>40.</t>
  </si>
  <si>
    <t>47.</t>
  </si>
  <si>
    <t>·    Formularz należy wypełnić w języku polskim, czytelnie, drukowanymi literami.</t>
  </si>
  <si>
    <r>
      <t>3. Data urodzenia</t>
    </r>
    <r>
      <rPr>
        <vertAlign val="superscript"/>
        <sz val="7"/>
        <color theme="1"/>
        <rFont val="Calibri"/>
        <family val="2"/>
        <charset val="238"/>
        <scheme val="minor"/>
      </rPr>
      <t>1)</t>
    </r>
  </si>
  <si>
    <t>Zgodnie z art. 10 ust. 2b ustawy o utrzymaniu czystości i porządku w gminach kto wbrew obowiązkowi określonemu w art. 6m ust. 1 i 2 nie składa deklaracji o wysokości opłaty za gospodarowanie odpadami komunalnymi - podlega karze grzywny.</t>
  </si>
  <si>
    <t xml:space="preserve">       MPWiK Sp. z o.o. w Lubinie</t>
  </si>
  <si>
    <t>39.</t>
  </si>
  <si>
    <t>41.</t>
  </si>
  <si>
    <t>42.</t>
  </si>
  <si>
    <t>43.</t>
  </si>
  <si>
    <t>INFORMACJA O PRZETWARZANIU DANYCH OSOBOWYCH</t>
  </si>
  <si>
    <t>OBJAŚNIENIA</t>
  </si>
  <si>
    <t>Metale i tworzywa sztuczne</t>
  </si>
  <si>
    <t>Papier</t>
  </si>
  <si>
    <t>Szkło</t>
  </si>
  <si>
    <t>Bio</t>
  </si>
  <si>
    <r>
      <t>2.Nazwisko</t>
    </r>
    <r>
      <rPr>
        <vertAlign val="superscript"/>
        <sz val="7"/>
        <color theme="1"/>
        <rFont val="Calibri"/>
        <family val="2"/>
        <charset val="238"/>
        <scheme val="minor"/>
      </rPr>
      <t>1)</t>
    </r>
    <r>
      <rPr>
        <sz val="7"/>
        <color theme="1"/>
        <rFont val="Calibri"/>
        <family val="2"/>
        <charset val="238"/>
        <scheme val="minor"/>
      </rPr>
      <t>/ Nazwa</t>
    </r>
    <r>
      <rPr>
        <vertAlign val="superscript"/>
        <sz val="7"/>
        <color theme="1"/>
        <rFont val="Calibri"/>
        <family val="2"/>
        <charset val="238"/>
        <scheme val="minor"/>
      </rPr>
      <t>2)</t>
    </r>
    <r>
      <rPr>
        <sz val="7"/>
        <color theme="1"/>
        <rFont val="Calibri"/>
        <family val="2"/>
        <charset val="238"/>
        <scheme val="minor"/>
      </rPr>
      <t xml:space="preserve"> 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</si>
  <si>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</si>
  <si>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</si>
  <si>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</si>
  <si>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</si>
  <si>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</si>
  <si>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</si>
  <si>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</si>
  <si>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</si>
  <si>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</si>
  <si>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</si>
  <si>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</si>
  <si>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</si>
  <si>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</si>
  <si>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</si>
  <si>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</si>
  <si>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</si>
  <si>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</si>
  <si>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</si>
  <si>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</si>
  <si>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</si>
  <si>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</si>
  <si>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</si>
  <si>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</si>
  <si>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</si>
  <si>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</si>
  <si>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</si>
  <si>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</si>
  <si>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29.</t>
  </si>
  <si>
    <t>30.</t>
  </si>
  <si>
    <t>31.</t>
  </si>
  <si>
    <t>32.</t>
  </si>
  <si>
    <t>33.</t>
  </si>
  <si>
    <t>44.</t>
  </si>
  <si>
    <t>45.</t>
  </si>
  <si>
    <t>46.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</si>
  <si>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</si>
  <si>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</si>
  <si>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</si>
  <si>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</si>
  <si>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</si>
  <si>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</si>
  <si>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</si>
  <si>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</si>
  <si>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</si>
  <si>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</si>
  <si>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</si>
  <si>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</si>
  <si>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</si>
  <si>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</si>
  <si>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</si>
  <si>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</si>
  <si>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</si>
  <si>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</si>
  <si>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</si>
  <si>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</si>
  <si>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</si>
  <si>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</si>
  <si>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</si>
  <si>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</si>
  <si>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</si>
  <si>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</si>
  <si>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</si>
  <si>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</si>
  <si>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</si>
  <si>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</si>
  <si>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</si>
  <si>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</si>
  <si>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</si>
  <si>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</si>
  <si>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</si>
  <si>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</si>
  <si>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</si>
  <si>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</si>
  <si>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</si>
  <si>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</si>
  <si>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</si>
  <si>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</si>
  <si>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</si>
  <si>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</si>
  <si>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</si>
  <si>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</si>
  <si>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</si>
  <si>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</si>
  <si>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</si>
  <si>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</si>
  <si>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</si>
  <si>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</si>
  <si>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</si>
  <si>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</si>
  <si>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</si>
  <si>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</si>
  <si>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</si>
  <si>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</si>
  <si>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</si>
  <si>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</si>
  <si>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</si>
  <si>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F.1. OBLICZENIE OPŁATY</t>
  </si>
  <si>
    <r>
      <t xml:space="preserve">D. PRZYCZYNA ZŁOŻENIA DEKLARACJI </t>
    </r>
    <r>
      <rPr>
        <sz val="10"/>
        <color theme="1"/>
        <rFont val="Calibri"/>
        <family val="2"/>
        <charset val="238"/>
        <scheme val="minor"/>
      </rPr>
      <t>(zaznaczyć właściwy kwadrat)</t>
    </r>
  </si>
  <si>
    <t>POUCZENIA</t>
  </si>
  <si>
    <t>C.1.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</si>
  <si>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</si>
  <si>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</si>
  <si>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</si>
  <si>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</si>
  <si>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</si>
  <si>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</si>
  <si>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</si>
  <si>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</si>
  <si>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</si>
  <si>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</si>
  <si>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</si>
  <si>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</si>
  <si>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</si>
  <si>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</si>
  <si>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</si>
  <si>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</si>
  <si>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</si>
  <si>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</si>
  <si>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</si>
  <si>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</si>
  <si>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</si>
  <si>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</si>
  <si>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NUMER DEKLARACJI</t>
  </si>
  <si>
    <t>Deklaracja stanowi podstawę do wystawienia tytułu wykonawczego, zgodnie z przepisami ustawy z dnia 17 czerwca 1966 r. o postępowaniu egzekucyjnym w administracji.</t>
  </si>
  <si>
    <r>
      <rPr>
        <b/>
        <sz val="11"/>
        <color theme="1"/>
        <rFont val="Calibri"/>
        <family val="2"/>
        <charset val="238"/>
        <scheme val="minor"/>
      </rPr>
      <t>CEL ZŁOŻENIA FORMULARZA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9"/>
        <color theme="1"/>
        <rFont val="Calibri"/>
        <family val="2"/>
        <charset val="238"/>
        <scheme val="minor"/>
      </rPr>
      <t>(zaznaczyć właściwy kwadrat)</t>
    </r>
  </si>
  <si>
    <t>H. INFORMACJA O ZAŁĄCZNIKACH</t>
  </si>
  <si>
    <t>I. PODPIS SKŁADAJĄCEGO DEKLARACJĘ LUB PEŁNOMOCNIKA</t>
  </si>
  <si>
    <t>J. ADNOTACJE PRZYJMUJĄCEGO DEKLARACJĘ</t>
  </si>
  <si>
    <t>PODPIS SKŁADAJĄCEGO DEKLARACJĘ LUB PEŁNOMOCNIKA</t>
  </si>
  <si>
    <t>a</t>
  </si>
  <si>
    <t>b</t>
  </si>
  <si>
    <t>c</t>
  </si>
  <si>
    <t>Z</t>
  </si>
  <si>
    <t>Liczba mieszkańców zamieszkująca nieruchomość</t>
  </si>
  <si>
    <t xml:space="preserve">C.2. ADRES ZAMIESZKANIA LUB ADRES SIEDZIBY </t>
  </si>
  <si>
    <t>138.</t>
  </si>
  <si>
    <t>139.</t>
  </si>
  <si>
    <t>140.</t>
  </si>
  <si>
    <t xml:space="preserve"> </t>
  </si>
  <si>
    <r>
      <t>1. Imię</t>
    </r>
    <r>
      <rPr>
        <vertAlign val="superscript"/>
        <sz val="7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7"/>
        <color theme="1"/>
        <rFont val="Calibri"/>
        <family val="2"/>
        <charset val="238"/>
        <scheme val="minor"/>
      </rPr>
      <t>1)</t>
    </r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</si>
  <si>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</si>
  <si>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</si>
  <si>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</si>
  <si>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</si>
  <si>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</si>
  <si>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</si>
  <si>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</si>
  <si>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</si>
  <si>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</si>
  <si>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</si>
  <si>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</si>
  <si>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</si>
  <si>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</si>
  <si>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</si>
  <si>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</si>
  <si>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</si>
  <si>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</si>
  <si>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</si>
  <si>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</si>
  <si>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</si>
  <si>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</si>
  <si>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</si>
  <si>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</si>
  <si>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</si>
  <si>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</si>
  <si>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</si>
  <si>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</si>
  <si>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</si>
  <si>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</si>
  <si>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</si>
  <si>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</si>
  <si>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</si>
  <si>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</si>
  <si>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</si>
  <si>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</si>
  <si>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</si>
  <si>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 xml:space="preserve">C. DANE SKŁADAJĄCEGO DEKLARACJĘ </t>
  </si>
  <si>
    <t>28.</t>
  </si>
  <si>
    <t>35.</t>
  </si>
  <si>
    <t>36.</t>
  </si>
  <si>
    <t>34.</t>
  </si>
  <si>
    <r>
      <t xml:space="preserve">Adres 
</t>
    </r>
    <r>
      <rPr>
        <sz val="8"/>
        <color theme="1"/>
        <rFont val="Calibri"/>
        <family val="2"/>
        <charset val="238"/>
        <scheme val="minor"/>
      </rPr>
      <t>(wskazany w części E deklaracji)</t>
    </r>
  </si>
  <si>
    <r>
      <t xml:space="preserve">C.3. ADRES DO KORESPONDENCJI (można wypełnić, jeżeli jest inny niż adres </t>
    </r>
    <r>
      <rPr>
        <sz val="9"/>
        <color theme="1"/>
        <rFont val="Calibri"/>
        <family val="2"/>
        <charset val="238"/>
        <scheme val="minor"/>
      </rPr>
      <t>wpisany w części C.2.)</t>
    </r>
  </si>
  <si>
    <r>
      <t>pojemnik
0,12 m</t>
    </r>
    <r>
      <rPr>
        <b/>
        <vertAlign val="superscript"/>
        <sz val="8"/>
        <color theme="1"/>
        <rFont val="Calibri"/>
        <family val="2"/>
        <charset val="238"/>
        <scheme val="minor"/>
      </rPr>
      <t>3</t>
    </r>
  </si>
  <si>
    <r>
      <t>pojemnik
0,24 m</t>
    </r>
    <r>
      <rPr>
        <b/>
        <vertAlign val="superscript"/>
        <sz val="8"/>
        <color theme="1"/>
        <rFont val="Calibri"/>
        <family val="2"/>
        <charset val="238"/>
        <scheme val="minor"/>
      </rPr>
      <t>3</t>
    </r>
  </si>
  <si>
    <r>
      <t>pojemnik
0,36 m</t>
    </r>
    <r>
      <rPr>
        <b/>
        <vertAlign val="superscript"/>
        <sz val="8"/>
        <color theme="1"/>
        <rFont val="Calibri"/>
        <family val="2"/>
        <charset val="238"/>
        <scheme val="minor"/>
      </rPr>
      <t>3</t>
    </r>
  </si>
  <si>
    <r>
      <t>pojemnik
0,66 m</t>
    </r>
    <r>
      <rPr>
        <b/>
        <vertAlign val="superscript"/>
        <sz val="8"/>
        <color theme="1"/>
        <rFont val="Calibri"/>
        <family val="2"/>
        <charset val="238"/>
        <scheme val="minor"/>
      </rPr>
      <t>3</t>
    </r>
  </si>
  <si>
    <r>
      <t>pojemnik
 1,10 m</t>
    </r>
    <r>
      <rPr>
        <b/>
        <vertAlign val="superscript"/>
        <sz val="8"/>
        <color theme="1"/>
        <rFont val="Calibri"/>
        <family val="2"/>
        <charset val="238"/>
        <scheme val="minor"/>
      </rPr>
      <t>3</t>
    </r>
  </si>
  <si>
    <r>
      <t>kontener 
6 m</t>
    </r>
    <r>
      <rPr>
        <b/>
        <vertAlign val="superscript"/>
        <sz val="8"/>
        <color theme="1"/>
        <rFont val="Calibri"/>
        <family val="2"/>
        <charset val="238"/>
        <scheme val="minor"/>
      </rPr>
      <t>3</t>
    </r>
  </si>
  <si>
    <r>
      <t>kontener 
8 m</t>
    </r>
    <r>
      <rPr>
        <b/>
        <vertAlign val="superscript"/>
        <sz val="8"/>
        <color theme="1"/>
        <rFont val="Calibri"/>
        <family val="2"/>
        <charset val="238"/>
        <scheme val="minor"/>
      </rPr>
      <t>3</t>
    </r>
  </si>
  <si>
    <r>
      <t>kontener 
12 m</t>
    </r>
    <r>
      <rPr>
        <b/>
        <vertAlign val="superscript"/>
        <sz val="8"/>
        <color theme="1"/>
        <rFont val="Calibri"/>
        <family val="2"/>
        <charset val="238"/>
        <scheme val="minor"/>
      </rPr>
      <t>3</t>
    </r>
  </si>
  <si>
    <r>
      <t>pojemnik półpodziemny
1,5 m</t>
    </r>
    <r>
      <rPr>
        <b/>
        <vertAlign val="superscript"/>
        <sz val="8"/>
        <color theme="1"/>
        <rFont val="Calibri"/>
        <family val="2"/>
        <charset val="238"/>
        <scheme val="minor"/>
      </rPr>
      <t>3</t>
    </r>
  </si>
  <si>
    <r>
      <t>pojemnik półpodziemny
3 m</t>
    </r>
    <r>
      <rPr>
        <b/>
        <vertAlign val="superscript"/>
        <sz val="8"/>
        <color theme="1"/>
        <rFont val="Calibri"/>
        <family val="2"/>
        <charset val="238"/>
        <scheme val="minor"/>
      </rPr>
      <t>3</t>
    </r>
  </si>
  <si>
    <r>
      <t>pojemnik półpodziemny
5 m</t>
    </r>
    <r>
      <rPr>
        <b/>
        <vertAlign val="superscript"/>
        <sz val="8"/>
        <color theme="1"/>
        <rFont val="Calibri"/>
        <family val="2"/>
        <charset val="238"/>
        <scheme val="minor"/>
      </rPr>
      <t>3</t>
    </r>
  </si>
  <si>
    <r>
      <t>worek 
0,12 m</t>
    </r>
    <r>
      <rPr>
        <b/>
        <vertAlign val="superscript"/>
        <sz val="8"/>
        <color theme="1"/>
        <rFont val="Calibri"/>
        <family val="2"/>
        <charset val="238"/>
        <scheme val="minor"/>
      </rPr>
      <t>3</t>
    </r>
  </si>
  <si>
    <r>
      <t>pojemnik
1,10 m</t>
    </r>
    <r>
      <rPr>
        <b/>
        <vertAlign val="superscript"/>
        <sz val="8"/>
        <color theme="1"/>
        <rFont val="Calibri"/>
        <family val="2"/>
        <charset val="238"/>
        <scheme val="minor"/>
      </rPr>
      <t>3</t>
    </r>
  </si>
  <si>
    <r>
      <t>Igloo
1,5 m</t>
    </r>
    <r>
      <rPr>
        <b/>
        <vertAlign val="superscript"/>
        <sz val="8"/>
        <color theme="1"/>
        <rFont val="Calibri"/>
        <family val="2"/>
        <charset val="238"/>
        <scheme val="minor"/>
      </rPr>
      <t>3</t>
    </r>
  </si>
  <si>
    <r>
      <t>Igloo
2,5 m</t>
    </r>
    <r>
      <rPr>
        <b/>
        <vertAlign val="superscript"/>
        <sz val="8"/>
        <color theme="1"/>
        <rFont val="Calibri"/>
        <family val="2"/>
        <charset val="238"/>
        <scheme val="minor"/>
      </rPr>
      <t>3</t>
    </r>
  </si>
  <si>
    <r>
      <rPr>
        <vertAlign val="superscript"/>
        <sz val="7"/>
        <color theme="1"/>
        <rFont val="Calibri"/>
        <family val="2"/>
        <charset val="238"/>
        <scheme val="minor"/>
      </rPr>
      <t xml:space="preserve">2) </t>
    </r>
    <r>
      <rPr>
        <sz val="7"/>
        <color theme="1"/>
        <rFont val="Calibri"/>
        <family val="2"/>
        <charset val="238"/>
        <scheme val="minor"/>
      </rPr>
      <t>Należy wypełnić, jeżeli składającym deklarację nie jest osoba fizyczna.</t>
    </r>
  </si>
  <si>
    <r>
      <rPr>
        <vertAlign val="superscript"/>
        <sz val="7"/>
        <color theme="1"/>
        <rFont val="Calibri"/>
        <family val="2"/>
        <charset val="238"/>
        <scheme val="minor"/>
      </rPr>
      <t xml:space="preserve">1) </t>
    </r>
    <r>
      <rPr>
        <sz val="7"/>
        <color theme="1"/>
        <rFont val="Calibri"/>
        <family val="2"/>
        <charset val="238"/>
        <scheme val="minor"/>
      </rPr>
      <t>Należy wypełnić, jeżeli składającym deklarację jest osoba fizyczna.</t>
    </r>
  </si>
  <si>
    <r>
      <t>ZAŁĄCZNIK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 xml:space="preserve">B </t>
    </r>
    <r>
      <rPr>
        <b/>
        <vertAlign val="superscript"/>
        <sz val="12"/>
        <color theme="1"/>
        <rFont val="Calibri"/>
        <family val="2"/>
        <charset val="238"/>
        <scheme val="minor"/>
      </rPr>
      <t>1)</t>
    </r>
  </si>
  <si>
    <r>
      <rPr>
        <sz val="11"/>
        <color theme="1"/>
        <rFont val="Calibri"/>
        <family val="2"/>
        <charset val="238"/>
        <scheme val="minor"/>
      </rPr>
      <t>F.2. ZWOLNIENIE Z CZĘŚCI OPŁATY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9"/>
        <color theme="1"/>
        <rFont val="Calibri"/>
        <family val="2"/>
        <charset val="238"/>
        <scheme val="minor"/>
      </rPr>
      <t>(dotyczy wyłącznie nieruchomości zabudowanej budynkiem mieszkalnym jednorodzinnym, na której kompostuje się
                                                                                 bioodpady w przydomowym kompostowniku)</t>
    </r>
  </si>
  <si>
    <t>2. Numer budynku</t>
  </si>
  <si>
    <t>1. Ulica</t>
  </si>
  <si>
    <t>Liczba osób zamieszkujących lokal</t>
  </si>
  <si>
    <t>N</t>
  </si>
  <si>
    <t>Zapotrzebowanie na pojemniki i worki na odpady komunalne</t>
  </si>
  <si>
    <r>
      <rPr>
        <b/>
        <sz val="10"/>
        <color theme="1"/>
        <rFont val="Calibri"/>
        <family val="2"/>
        <charset val="238"/>
        <scheme val="minor"/>
      </rPr>
      <t xml:space="preserve">TYP DEKLARACJI
</t>
    </r>
    <r>
      <rPr>
        <b/>
        <sz val="36"/>
        <color theme="1"/>
        <rFont val="Calibri"/>
        <family val="2"/>
        <charset val="238"/>
        <scheme val="minor"/>
      </rPr>
      <t>Z</t>
    </r>
  </si>
  <si>
    <t>G. WYSOKOŚĆ OPŁATY ZA GOSPODAROWANIE ODPADAMI KOMUNALNYMI -  NIERUCHOMOŚCI ZABUDOWANE BUDYNKIEM WIELOLOKALOWYM</t>
  </si>
  <si>
    <t>d</t>
  </si>
  <si>
    <t>e</t>
  </si>
  <si>
    <t xml:space="preserve">OBLICZENIE WYSOKOŚCI OPŁATY
DLA NIERUCHOMOŚCI ZABUDOWANEJ BUDYNKIEM WIELOLOKALOWYM
</t>
  </si>
  <si>
    <r>
      <t xml:space="preserve">Typ
(Z,N,B) </t>
    </r>
    <r>
      <rPr>
        <vertAlign val="superscript"/>
        <sz val="9"/>
        <color theme="1"/>
        <rFont val="Calibri"/>
        <family val="2"/>
        <charset val="238"/>
        <scheme val="minor"/>
      </rPr>
      <t>2)</t>
    </r>
  </si>
  <si>
    <r>
      <t xml:space="preserve">Rodzaj prowadzonej działalności </t>
    </r>
    <r>
      <rPr>
        <vertAlign val="superscript"/>
        <sz val="9"/>
        <color theme="1"/>
        <rFont val="Calibri"/>
        <family val="2"/>
        <charset val="238"/>
        <scheme val="minor"/>
      </rPr>
      <t>3)</t>
    </r>
  </si>
  <si>
    <r>
      <t>Powierzchnia m</t>
    </r>
    <r>
      <rPr>
        <vertAlign val="superscript"/>
        <sz val="9"/>
        <color theme="1"/>
        <rFont val="Calibri"/>
        <family val="2"/>
        <charset val="238"/>
        <scheme val="minor"/>
      </rPr>
      <t>2</t>
    </r>
    <r>
      <rPr>
        <sz val="9"/>
        <color theme="1"/>
        <rFont val="Calibri"/>
        <family val="2"/>
        <charset val="238"/>
        <scheme val="minor"/>
      </rPr>
      <t>/ ilość pracowników / liczba miejsc</t>
    </r>
  </si>
  <si>
    <t>g</t>
  </si>
  <si>
    <t>h</t>
  </si>
  <si>
    <t>i</t>
  </si>
  <si>
    <t>j</t>
  </si>
  <si>
    <t>k</t>
  </si>
  <si>
    <t>l</t>
  </si>
  <si>
    <t>ł</t>
  </si>
  <si>
    <t>m</t>
  </si>
  <si>
    <r>
      <t>0,66 m</t>
    </r>
    <r>
      <rPr>
        <vertAlign val="superscript"/>
        <sz val="8"/>
        <color theme="1"/>
        <rFont val="Calibri"/>
        <family val="2"/>
        <charset val="238"/>
        <scheme val="minor"/>
      </rPr>
      <t>3</t>
    </r>
  </si>
  <si>
    <r>
      <t>6 m</t>
    </r>
    <r>
      <rPr>
        <vertAlign val="superscript"/>
        <sz val="8"/>
        <color theme="1"/>
        <rFont val="Calibri"/>
        <family val="2"/>
        <charset val="238"/>
        <scheme val="minor"/>
      </rPr>
      <t>3</t>
    </r>
  </si>
  <si>
    <r>
      <t>8 m</t>
    </r>
    <r>
      <rPr>
        <vertAlign val="superscript"/>
        <sz val="8"/>
        <color theme="1"/>
        <rFont val="Calibri"/>
        <family val="2"/>
        <charset val="238"/>
        <scheme val="minor"/>
      </rPr>
      <t>3</t>
    </r>
  </si>
  <si>
    <r>
      <t>12 m</t>
    </r>
    <r>
      <rPr>
        <vertAlign val="superscript"/>
        <sz val="8"/>
        <color theme="1"/>
        <rFont val="Calibri"/>
        <family val="2"/>
        <charset val="238"/>
        <scheme val="minor"/>
      </rPr>
      <t>3</t>
    </r>
  </si>
  <si>
    <t>n</t>
  </si>
  <si>
    <t>o</t>
  </si>
  <si>
    <t>p</t>
  </si>
  <si>
    <t>r</t>
  </si>
  <si>
    <r>
      <t>0,12 m</t>
    </r>
    <r>
      <rPr>
        <vertAlign val="superscript"/>
        <sz val="8"/>
        <color theme="1"/>
        <rFont val="Calibri"/>
        <family val="2"/>
        <charset val="238"/>
        <scheme val="minor"/>
      </rPr>
      <t>3</t>
    </r>
  </si>
  <si>
    <r>
      <t xml:space="preserve"> 0,24 m</t>
    </r>
    <r>
      <rPr>
        <vertAlign val="superscript"/>
        <sz val="8"/>
        <color theme="1"/>
        <rFont val="Calibri"/>
        <family val="2"/>
        <charset val="238"/>
        <scheme val="minor"/>
      </rPr>
      <t>3</t>
    </r>
  </si>
  <si>
    <r>
      <t xml:space="preserve"> 0,36 m</t>
    </r>
    <r>
      <rPr>
        <vertAlign val="superscript"/>
        <sz val="8"/>
        <color theme="1"/>
        <rFont val="Calibri"/>
        <family val="2"/>
        <charset val="238"/>
        <scheme val="minor"/>
      </rPr>
      <t>3</t>
    </r>
  </si>
  <si>
    <r>
      <t xml:space="preserve">1) </t>
    </r>
    <r>
      <rPr>
        <sz val="8"/>
        <color theme="1"/>
        <rFont val="Calibri"/>
        <family val="2"/>
        <charset val="238"/>
        <scheme val="minor"/>
      </rPr>
      <t>Jeżeli nieruchomość zabudowana jest więcej niż jednym budynkiem wielolokalowym, dla każdego budynku składa się odrębny załącznik.</t>
    </r>
  </si>
  <si>
    <r>
      <t xml:space="preserve">Część opłaty przypadająca na lokal </t>
    </r>
    <r>
      <rPr>
        <b/>
        <vertAlign val="superscript"/>
        <sz val="9"/>
        <color theme="1"/>
        <rFont val="Calibri"/>
        <family val="2"/>
        <charset val="238"/>
        <scheme val="minor"/>
      </rPr>
      <t>5)</t>
    </r>
  </si>
  <si>
    <t>177.</t>
  </si>
  <si>
    <t>178.</t>
  </si>
  <si>
    <t>179.</t>
  </si>
  <si>
    <t>180.</t>
  </si>
  <si>
    <t>183.</t>
  </si>
  <si>
    <t>184.</t>
  </si>
  <si>
    <t>185.</t>
  </si>
  <si>
    <t>186.</t>
  </si>
  <si>
    <t>187.</t>
  </si>
  <si>
    <t>188.</t>
  </si>
  <si>
    <t>201.</t>
  </si>
  <si>
    <t>202.</t>
  </si>
  <si>
    <t>203.</t>
  </si>
  <si>
    <t>204.</t>
  </si>
  <si>
    <t>205.</t>
  </si>
  <si>
    <t>206.</t>
  </si>
  <si>
    <t>219.</t>
  </si>
  <si>
    <t>220.</t>
  </si>
  <si>
    <t>221.</t>
  </si>
  <si>
    <t>222.</t>
  </si>
  <si>
    <t>223.</t>
  </si>
  <si>
    <t>224.</t>
  </si>
  <si>
    <t>237.</t>
  </si>
  <si>
    <t>238.</t>
  </si>
  <si>
    <t>239.</t>
  </si>
  <si>
    <t>240.</t>
  </si>
  <si>
    <t>241.</t>
  </si>
  <si>
    <t>242.</t>
  </si>
  <si>
    <t>255.</t>
  </si>
  <si>
    <t>256.</t>
  </si>
  <si>
    <t>257.</t>
  </si>
  <si>
    <t>258.</t>
  </si>
  <si>
    <t>259.</t>
  </si>
  <si>
    <t>260.</t>
  </si>
  <si>
    <t>273.</t>
  </si>
  <si>
    <t>274.</t>
  </si>
  <si>
    <t>275.</t>
  </si>
  <si>
    <t>276.</t>
  </si>
  <si>
    <t>277.</t>
  </si>
  <si>
    <t>278.</t>
  </si>
  <si>
    <t>291.</t>
  </si>
  <si>
    <t>292.</t>
  </si>
  <si>
    <t>293.</t>
  </si>
  <si>
    <t>294.</t>
  </si>
  <si>
    <t>295.</t>
  </si>
  <si>
    <t>296.</t>
  </si>
  <si>
    <t>309.</t>
  </si>
  <si>
    <t>310.</t>
  </si>
  <si>
    <t>311.</t>
  </si>
  <si>
    <t>312.</t>
  </si>
  <si>
    <t>313.</t>
  </si>
  <si>
    <t>314.</t>
  </si>
  <si>
    <t>327.</t>
  </si>
  <si>
    <t>328.</t>
  </si>
  <si>
    <t>329.</t>
  </si>
  <si>
    <t>330.</t>
  </si>
  <si>
    <t>331.</t>
  </si>
  <si>
    <t>332.</t>
  </si>
  <si>
    <t>345.</t>
  </si>
  <si>
    <t>346.</t>
  </si>
  <si>
    <t>347.</t>
  </si>
  <si>
    <t>348.</t>
  </si>
  <si>
    <t>349.</t>
  </si>
  <si>
    <t>350.</t>
  </si>
  <si>
    <r>
      <rPr>
        <b/>
        <sz val="8"/>
        <color theme="1"/>
        <rFont val="Calibri"/>
        <family val="2"/>
        <charset val="238"/>
        <scheme val="minor"/>
      </rPr>
      <t>Terminy składania deklaracji:</t>
    </r>
    <r>
      <rPr>
        <sz val="8"/>
        <color theme="1"/>
        <rFont val="Calibri"/>
        <family val="2"/>
        <charset val="238"/>
        <scheme val="minor"/>
      </rPr>
      <t xml:space="preserve">  
- w terminie 14 dni od dnia zamieszkania na danej nieruchomości pierwszego mieszkańca;
- w terminie do 10 dnia miesiąca następującego po miesiącu, w którym nastąpiła zmiana danych będących podstawą ustalenia wysokości należnej opłaty. </t>
    </r>
  </si>
  <si>
    <t>F. WYSOKOŚĆ OPŁATY ZA GOSPODAROWANIE ODPADAMI KOMUNALNYMI  -  NIERUCHOMOŚCI ZABUDOWANE BUDYNKIEM INNYM NIŻ WIELOLOKALOWY</t>
  </si>
  <si>
    <r>
      <t xml:space="preserve">3) </t>
    </r>
    <r>
      <rPr>
        <sz val="8"/>
        <color theme="1"/>
        <rFont val="Calibri"/>
        <family val="2"/>
        <charset val="238"/>
        <scheme val="minor"/>
      </rPr>
      <t>Rodzaje prowadzonej działalalności: handlowa, gastronomiczna, usługowa i rzemieślnicza, obsługa biurowa, pomieszczenia socjalne związane z działalnością produkcyjną, żłobki, przedszkola, biura, urzędy, instytucje, hotele i inne obiekty noclegowe.</t>
    </r>
  </si>
  <si>
    <r>
      <t xml:space="preserve">4) </t>
    </r>
    <r>
      <rPr>
        <sz val="8"/>
        <color theme="1"/>
        <rFont val="Calibri"/>
        <family val="2"/>
        <charset val="238"/>
        <scheme val="minor"/>
      </rPr>
      <t>Minimalną liczbę i pojemność pojemników, w którą ma być wyposażona nieruchomość oblicza się na podstawie Regulaminu utrzymania czystości i porządku na terenie Gminy Miejskiej Lubin.</t>
    </r>
  </si>
  <si>
    <r>
      <t>Czy na nieruchomości wskazanej w części E kompostuje się w kompostowniku przydomowym (większym niż 3 m</t>
    </r>
    <r>
      <rPr>
        <vertAlign val="superscript"/>
        <sz val="8"/>
        <color theme="1"/>
        <rFont val="Calibri"/>
        <family val="2"/>
        <charset val="238"/>
        <scheme val="minor"/>
      </rPr>
      <t>3</t>
    </r>
    <r>
      <rPr>
        <sz val="8"/>
        <color theme="1"/>
        <rFont val="Calibri"/>
        <family val="2"/>
        <charset val="238"/>
        <scheme val="minor"/>
      </rPr>
      <t xml:space="preserve">) bioodpady stanowiące odpady komunalne? 
</t>
    </r>
    <r>
      <rPr>
        <sz val="7"/>
        <color theme="1"/>
        <rFont val="Calibri"/>
        <family val="2"/>
        <charset val="238"/>
        <scheme val="minor"/>
      </rPr>
      <t>(zaznaczyć właściwy kwadrat)</t>
    </r>
  </si>
  <si>
    <t>* W przypadku nieruchomości zabudowanej budynkiem wielolokalowym do deklaracji należy dołączyć załącznik B.</t>
  </si>
  <si>
    <t>Numer klatki/
Numer lokalu</t>
  </si>
  <si>
    <r>
      <rPr>
        <vertAlign val="superscript"/>
        <sz val="8"/>
        <color theme="1"/>
        <rFont val="Calibri"/>
        <family val="2"/>
        <charset val="238"/>
        <scheme val="minor"/>
      </rPr>
      <t xml:space="preserve">2) </t>
    </r>
    <r>
      <rPr>
        <sz val="8"/>
        <color theme="1"/>
        <rFont val="Calibri"/>
        <family val="2"/>
        <charset val="238"/>
        <scheme val="minor"/>
      </rPr>
      <t>Zamieszkały (Z), niezamieszkały (N), brak przesłanek do naliczenia opłaty (B).</t>
    </r>
  </si>
  <si>
    <r>
      <t xml:space="preserve">6) </t>
    </r>
    <r>
      <rPr>
        <sz val="8"/>
        <color theme="1"/>
        <rFont val="Calibri"/>
        <family val="2"/>
        <charset val="238"/>
        <scheme val="minor"/>
      </rPr>
      <t>Stawka opłaty zgodnie z uchwałą Rady Miejskiej w Lubinie w sprawie wyboru metody ustalania opłaty za gospodarowanie odpadami komunalnymi oraz ustalenia wysokości stawki tej opłaty.</t>
    </r>
  </si>
  <si>
    <r>
      <rPr>
        <vertAlign val="superscript"/>
        <sz val="8"/>
        <color theme="1"/>
        <rFont val="Calibri"/>
        <family val="2"/>
        <charset val="238"/>
        <scheme val="minor"/>
      </rPr>
      <t xml:space="preserve">7) </t>
    </r>
    <r>
      <rPr>
        <sz val="8"/>
        <color theme="1"/>
        <rFont val="Calibri"/>
        <family val="2"/>
        <charset val="238"/>
        <scheme val="minor"/>
      </rPr>
      <t>Wypełnić w przypadku podpisywania deklaracji przez pełnomocnika.</t>
    </r>
  </si>
  <si>
    <t>f</t>
  </si>
  <si>
    <r>
      <t xml:space="preserve"> 1,1 m</t>
    </r>
    <r>
      <rPr>
        <vertAlign val="superscript"/>
        <sz val="8"/>
        <color theme="1"/>
        <rFont val="Calibri"/>
        <family val="2"/>
        <charset val="238"/>
        <scheme val="minor"/>
      </rPr>
      <t>3</t>
    </r>
  </si>
  <si>
    <t>A. DANE BUDYNKU</t>
  </si>
  <si>
    <t>B. OBLICZENIE WYSOKOŚCI OPŁATY DLA POSZCZEGÓLNYCH LOKALI</t>
  </si>
  <si>
    <t>C. PODPIS SKŁADAJĄCEGO DEKLARACJĘ LUB PEŁNOMOCNIKA</t>
  </si>
  <si>
    <r>
      <rPr>
        <vertAlign val="superscript"/>
        <sz val="8"/>
        <color theme="1"/>
        <rFont val="Calibri"/>
        <family val="2"/>
        <charset val="238"/>
        <scheme val="minor"/>
      </rPr>
      <t>1)</t>
    </r>
    <r>
      <rPr>
        <sz val="8"/>
        <color theme="1"/>
        <rFont val="Calibri"/>
        <family val="2"/>
        <charset val="238"/>
        <scheme val="minor"/>
      </rPr>
      <t xml:space="preserve"> Wypełnienie załącznika jest dobrowolne i służy on złożeniu zapotrzebowania na pojemniki i worki. Przeznaczony jest przede wszystkim dla właścicieli nieruchomości po raz pierwszy składających deklarację oraz właścicieli nieruchomości, w przypadku których zapotrzebowanie na pojemniki lub worki uległo zmianie. Zgłaszając zapotrzebowanie należy uwzględniać określone w Regulaminie utrzymania czystości i porządku w gminach wymagania dotyczące łącznej minimalnej pojemności pojemników, w które powinna być wyposażona nieruchomość.</t>
    </r>
  </si>
  <si>
    <r>
      <rPr>
        <vertAlign val="superscript"/>
        <sz val="8"/>
        <color theme="1"/>
        <rFont val="Calibri"/>
        <family val="2"/>
        <charset val="238"/>
        <scheme val="minor"/>
      </rPr>
      <t xml:space="preserve">2) </t>
    </r>
    <r>
      <rPr>
        <sz val="8"/>
        <color theme="1"/>
        <rFont val="Calibri"/>
        <family val="2"/>
        <charset val="238"/>
        <scheme val="minor"/>
      </rPr>
      <t>W przypadku nieruchomości, które w części stanowią nieruchomość, na której zamieszkują mieszkańcy, a w części nieruchomość, na której nie zamieszkują mieszkańcy, a powstają odpady komunalne należy uwzględnić wszystkie pojemniki z zamieszkałej i niezamieszkałej części nieruchomości.</t>
    </r>
  </si>
  <si>
    <r>
      <t xml:space="preserve">3) </t>
    </r>
    <r>
      <rPr>
        <sz val="8"/>
        <color theme="1"/>
        <rFont val="Calibri"/>
        <family val="2"/>
        <charset val="238"/>
        <scheme val="minor"/>
      </rPr>
      <t>Wypełnić w przypadku podpisywania deklaracji przez pełnomocnika.</t>
    </r>
  </si>
  <si>
    <r>
      <t xml:space="preserve">ZAŁĄCZNIK </t>
    </r>
    <r>
      <rPr>
        <b/>
        <sz val="12"/>
        <rFont val="Calibri"/>
        <family val="2"/>
        <charset val="238"/>
        <scheme val="minor"/>
      </rPr>
      <t>A</t>
    </r>
    <r>
      <rPr>
        <b/>
        <vertAlign val="superscript"/>
        <sz val="12"/>
        <color rgb="FFFF0000"/>
        <rFont val="Calibri"/>
        <family val="2"/>
        <charset val="238"/>
        <scheme val="minor"/>
      </rPr>
      <t xml:space="preserve"> </t>
    </r>
    <r>
      <rPr>
        <b/>
        <vertAlign val="superscript"/>
        <sz val="12"/>
        <color theme="1"/>
        <rFont val="Calibri"/>
        <family val="2"/>
        <charset val="238"/>
        <scheme val="minor"/>
      </rPr>
      <t>1)</t>
    </r>
  </si>
  <si>
    <r>
      <t xml:space="preserve">Wysokość zwolnienia </t>
    </r>
    <r>
      <rPr>
        <vertAlign val="superscript"/>
        <sz val="8"/>
        <color theme="1"/>
        <rFont val="Calibri"/>
        <family val="2"/>
        <charset val="238"/>
        <scheme val="minor"/>
      </rPr>
      <t>5)</t>
    </r>
  </si>
  <si>
    <r>
      <t xml:space="preserve">Stawka opłaty </t>
    </r>
    <r>
      <rPr>
        <vertAlign val="superscript"/>
        <sz val="8"/>
        <color theme="1"/>
        <rFont val="Calibri"/>
        <family val="2"/>
        <charset val="238"/>
        <scheme val="minor"/>
      </rPr>
      <t>5)</t>
    </r>
  </si>
  <si>
    <r>
      <rPr>
        <vertAlign val="superscript"/>
        <sz val="7"/>
        <color theme="1"/>
        <rFont val="Calibri"/>
        <family val="2"/>
        <charset val="238"/>
        <scheme val="minor"/>
      </rPr>
      <t xml:space="preserve">5) </t>
    </r>
    <r>
      <rPr>
        <sz val="7"/>
        <color theme="1"/>
        <rFont val="Calibri"/>
        <family val="2"/>
        <charset val="238"/>
        <scheme val="minor"/>
      </rPr>
      <t>Zgodnie z uchwałą Rady Miejskiej w Lubinie w sprawie wyboru metody ustalania opłaty za gospodarowanie odpadami komunalnymi oraz ustalenia wysokości stawki tej opłaty.</t>
    </r>
  </si>
  <si>
    <r>
      <t>Pojemniki na zmieszane odpady komunalne</t>
    </r>
    <r>
      <rPr>
        <b/>
        <vertAlign val="superscript"/>
        <sz val="10"/>
        <color theme="1"/>
        <rFont val="Calibri"/>
        <family val="2"/>
        <scheme val="minor"/>
      </rPr>
      <t xml:space="preserve"> 2)</t>
    </r>
  </si>
  <si>
    <t>Zmieszane odpady komunalne</t>
  </si>
  <si>
    <r>
      <t>Igloo
1,5 m</t>
    </r>
    <r>
      <rPr>
        <vertAlign val="superscript"/>
        <sz val="8"/>
        <color theme="1"/>
        <rFont val="Calibri"/>
        <family val="2"/>
        <charset val="238"/>
        <scheme val="minor"/>
      </rPr>
      <t>3</t>
    </r>
  </si>
  <si>
    <r>
      <t>Igloo 
2,5 m</t>
    </r>
    <r>
      <rPr>
        <vertAlign val="superscript"/>
        <sz val="8"/>
        <color theme="1"/>
        <rFont val="Calibri"/>
        <family val="2"/>
        <charset val="238"/>
        <scheme val="minor"/>
      </rPr>
      <t>3</t>
    </r>
  </si>
  <si>
    <r>
      <rPr>
        <sz val="6"/>
        <color theme="1"/>
        <rFont val="Calibri"/>
        <family val="2"/>
        <scheme val="minor"/>
      </rPr>
      <t>pojemnik półpodziemny</t>
    </r>
    <r>
      <rPr>
        <sz val="8"/>
        <color theme="1"/>
        <rFont val="Calibri"/>
        <family val="2"/>
        <charset val="238"/>
        <scheme val="minor"/>
      </rPr>
      <t xml:space="preserve">
1,5 m</t>
    </r>
    <r>
      <rPr>
        <vertAlign val="superscript"/>
        <sz val="8"/>
        <color theme="1"/>
        <rFont val="Calibri"/>
        <family val="2"/>
        <charset val="238"/>
        <scheme val="minor"/>
      </rPr>
      <t>3</t>
    </r>
  </si>
  <si>
    <r>
      <rPr>
        <sz val="6"/>
        <color theme="1"/>
        <rFont val="Calibri"/>
        <family val="2"/>
        <scheme val="minor"/>
      </rPr>
      <t>pojemnik półpodziemny</t>
    </r>
    <r>
      <rPr>
        <sz val="8"/>
        <color theme="1"/>
        <rFont val="Calibri"/>
        <family val="2"/>
        <charset val="238"/>
        <scheme val="minor"/>
      </rPr>
      <t xml:space="preserve">
3m</t>
    </r>
    <r>
      <rPr>
        <vertAlign val="superscript"/>
        <sz val="8"/>
        <color theme="1"/>
        <rFont val="Calibri"/>
        <family val="2"/>
        <charset val="238"/>
        <scheme val="minor"/>
      </rPr>
      <t>3</t>
    </r>
  </si>
  <si>
    <r>
      <rPr>
        <sz val="6"/>
        <color theme="1"/>
        <rFont val="Calibri"/>
        <family val="2"/>
        <scheme val="minor"/>
      </rPr>
      <t>pojemnik półpodziemny</t>
    </r>
    <r>
      <rPr>
        <sz val="8"/>
        <color theme="1"/>
        <rFont val="Calibri"/>
        <family val="2"/>
        <charset val="238"/>
        <scheme val="minor"/>
      </rPr>
      <t xml:space="preserve">
5 m</t>
    </r>
    <r>
      <rPr>
        <vertAlign val="superscript"/>
        <sz val="8"/>
        <color theme="1"/>
        <rFont val="Calibri"/>
        <family val="2"/>
        <charset val="238"/>
        <scheme val="minor"/>
      </rPr>
      <t>3</t>
    </r>
  </si>
  <si>
    <t>s</t>
  </si>
  <si>
    <t>t</t>
  </si>
  <si>
    <t>u</t>
  </si>
  <si>
    <t>w</t>
  </si>
  <si>
    <t>z</t>
  </si>
  <si>
    <t>aa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</si>
  <si>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</si>
  <si>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</si>
  <si>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</si>
  <si>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</si>
  <si>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</si>
  <si>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</si>
  <si>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</si>
  <si>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</si>
  <si>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</si>
  <si>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</si>
  <si>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>al.</t>
  </si>
  <si>
    <t>ał</t>
  </si>
  <si>
    <t>am</t>
  </si>
  <si>
    <t>an</t>
  </si>
  <si>
    <t>ao</t>
  </si>
  <si>
    <t>ap</t>
  </si>
  <si>
    <t>ar</t>
  </si>
  <si>
    <t>y</t>
  </si>
  <si>
    <t>Suma ilości osób zamieszkujących nieruchomość</t>
  </si>
  <si>
    <r>
      <t xml:space="preserve">Zadeklarowana liczba pojemników/worków </t>
    </r>
    <r>
      <rPr>
        <vertAlign val="superscript"/>
        <sz val="9"/>
        <color theme="1"/>
        <rFont val="Calibri"/>
        <family val="2"/>
        <charset val="238"/>
        <scheme val="minor"/>
      </rPr>
      <t>4)</t>
    </r>
    <r>
      <rPr>
        <sz val="9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9"/>
        <color theme="1"/>
        <rFont val="Calibri"/>
        <family val="2"/>
        <scheme val="minor"/>
      </rPr>
      <t>8)</t>
    </r>
  </si>
  <si>
    <r>
      <t>4. PESEL</t>
    </r>
    <r>
      <rPr>
        <vertAlign val="superscript"/>
        <sz val="7"/>
        <color theme="1"/>
        <rFont val="Calibri"/>
        <family val="2"/>
        <scheme val="minor"/>
      </rPr>
      <t>1)</t>
    </r>
  </si>
  <si>
    <r>
      <t>5. REGON</t>
    </r>
    <r>
      <rPr>
        <vertAlign val="superscript"/>
        <sz val="7"/>
        <color theme="1"/>
        <rFont val="Calibri"/>
        <family val="2"/>
        <scheme val="minor"/>
      </rPr>
      <t>2)</t>
    </r>
  </si>
  <si>
    <r>
      <t>6. NIP</t>
    </r>
    <r>
      <rPr>
        <vertAlign val="superscript"/>
        <sz val="7"/>
        <color theme="1"/>
        <rFont val="Calibri"/>
        <family val="2"/>
        <scheme val="minor"/>
      </rPr>
      <t>2)</t>
    </r>
  </si>
  <si>
    <t>7. Adres e-mail</t>
  </si>
  <si>
    <t>8. Numer telefonu</t>
  </si>
  <si>
    <t>9. Kraj</t>
  </si>
  <si>
    <t>10. Województwo</t>
  </si>
  <si>
    <t>11. Powiat</t>
  </si>
  <si>
    <t>12. Gmina</t>
  </si>
  <si>
    <t>13. Ulica</t>
  </si>
  <si>
    <t xml:space="preserve">14. Numer domu  </t>
  </si>
  <si>
    <t>15. Numer lokalu</t>
  </si>
  <si>
    <t>16. Miejscowość</t>
  </si>
  <si>
    <t>17. Kod pocztowy</t>
  </si>
  <si>
    <t>18. Poczta</t>
  </si>
  <si>
    <t>19. Kraj</t>
  </si>
  <si>
    <t>20. Województwo</t>
  </si>
  <si>
    <t>22. Gmina</t>
  </si>
  <si>
    <t>23. Ulica</t>
  </si>
  <si>
    <t xml:space="preserve">24. Numer domu  </t>
  </si>
  <si>
    <t>25. Numer lokalu</t>
  </si>
  <si>
    <t>26. Miejscowość</t>
  </si>
  <si>
    <t>27. Kod pocztowy</t>
  </si>
  <si>
    <t>28. Poczta</t>
  </si>
  <si>
    <t>30. Ulica</t>
  </si>
  <si>
    <t>32. Numer lokalu</t>
  </si>
  <si>
    <t>34. Miejscowość</t>
  </si>
  <si>
    <t>35. Kod pocztowy</t>
  </si>
  <si>
    <t>36. Ulica</t>
  </si>
  <si>
    <t>38. Numer lokalu</t>
  </si>
  <si>
    <r>
      <rPr>
        <sz val="7"/>
        <color theme="1"/>
        <rFont val="Calibri"/>
        <family val="2"/>
        <charset val="238"/>
        <scheme val="minor"/>
      </rPr>
      <t xml:space="preserve">44. </t>
    </r>
    <r>
      <rPr>
        <sz val="8"/>
        <color theme="1"/>
        <rFont val="Calibri"/>
        <family val="2"/>
        <charset val="238"/>
        <scheme val="minor"/>
      </rPr>
      <t xml:space="preserve">
                               </t>
    </r>
  </si>
  <si>
    <t>181.</t>
  </si>
  <si>
    <t>182.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</si>
  <si>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</si>
  <si>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</si>
  <si>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</si>
  <si>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</si>
  <si>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</si>
  <si>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</si>
  <si>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</si>
  <si>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</si>
  <si>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</si>
  <si>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</si>
  <si>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</si>
  <si>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</si>
  <si>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</si>
  <si>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</si>
  <si>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</si>
  <si>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</si>
  <si>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</si>
  <si>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</si>
  <si>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</si>
  <si>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</si>
  <si>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</si>
  <si>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</si>
  <si>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</si>
  <si>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</si>
  <si>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</si>
  <si>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</si>
  <si>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</si>
  <si>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</si>
  <si>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</si>
  <si>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</si>
  <si>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</si>
  <si>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</si>
  <si>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</si>
  <si>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</si>
  <si>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</si>
  <si>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</si>
  <si>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</si>
  <si>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</si>
  <si>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</si>
  <si>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</si>
  <si>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</si>
  <si>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</si>
  <si>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</si>
  <si>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</si>
  <si>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</si>
  <si>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</si>
  <si>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</si>
  <si>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</si>
  <si>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</si>
  <si>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</si>
  <si>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</si>
  <si>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</si>
  <si>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</si>
  <si>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</si>
  <si>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</si>
  <si>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</si>
  <si>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</si>
  <si>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44. Imię</t>
  </si>
  <si>
    <t>45. Nazwisko</t>
  </si>
  <si>
    <t xml:space="preserve">46. Podpis składającego deklarację </t>
  </si>
  <si>
    <r>
      <t xml:space="preserve">Pojemniki do selektywnej zbiórki odpadów komunalnych </t>
    </r>
    <r>
      <rPr>
        <b/>
        <vertAlign val="superscript"/>
        <sz val="10"/>
        <color theme="1"/>
        <rFont val="Calibri"/>
        <family val="2"/>
        <charset val="238"/>
        <scheme val="minor"/>
      </rPr>
      <t>2)</t>
    </r>
  </si>
  <si>
    <t>37.</t>
  </si>
  <si>
    <t>270.</t>
  </si>
  <si>
    <t>271.</t>
  </si>
  <si>
    <t>272.</t>
  </si>
  <si>
    <t>279.</t>
  </si>
  <si>
    <t>280.</t>
  </si>
  <si>
    <t>281.</t>
  </si>
  <si>
    <t>282.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</si>
  <si>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</si>
  <si>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</si>
  <si>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</si>
  <si>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</si>
  <si>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</si>
  <si>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</si>
  <si>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</si>
  <si>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</si>
  <si>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</si>
  <si>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</si>
  <si>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</si>
  <si>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</si>
  <si>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</si>
  <si>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</si>
  <si>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</si>
  <si>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</si>
  <si>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</si>
  <si>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</si>
  <si>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</si>
  <si>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</si>
  <si>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</si>
  <si>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</si>
  <si>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</si>
  <si>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</si>
  <si>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343.</t>
  </si>
  <si>
    <t>344.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</si>
  <si>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</si>
  <si>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</si>
  <si>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</si>
  <si>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</si>
  <si>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</si>
  <si>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</si>
  <si>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</si>
  <si>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</si>
  <si>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</si>
  <si>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</si>
  <si>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</si>
  <si>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</si>
  <si>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283.</t>
  </si>
  <si>
    <t>284.</t>
  </si>
  <si>
    <t>285.</t>
  </si>
  <si>
    <t>286.</t>
  </si>
  <si>
    <t>287.</t>
  </si>
  <si>
    <t>288.</t>
  </si>
  <si>
    <t>289.</t>
  </si>
  <si>
    <t>290.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</si>
  <si>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</si>
  <si>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</si>
  <si>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</si>
  <si>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</si>
  <si>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</si>
  <si>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</si>
  <si>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</si>
  <si>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</si>
  <si>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</si>
  <si>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</si>
  <si>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</si>
  <si>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</si>
  <si>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</si>
  <si>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</si>
  <si>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</si>
  <si>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</si>
  <si>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</si>
  <si>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</si>
  <si>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</si>
  <si>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</si>
  <si>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</si>
  <si>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</si>
  <si>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</si>
  <si>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</si>
  <si>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</si>
  <si>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</si>
  <si>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</si>
  <si>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</si>
  <si>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</si>
  <si>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</si>
  <si>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</si>
  <si>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</si>
  <si>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</si>
  <si>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</si>
  <si>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</si>
  <si>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</si>
  <si>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</si>
  <si>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</si>
  <si>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</si>
  <si>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</si>
  <si>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</si>
  <si>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</si>
  <si>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</si>
  <si>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</si>
  <si>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</si>
  <si>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</si>
  <si>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</si>
  <si>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</si>
  <si>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</si>
  <si>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</si>
  <si>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</si>
  <si>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</si>
  <si>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</si>
  <si>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</si>
  <si>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</si>
  <si>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</si>
  <si>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</si>
  <si>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</si>
  <si>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</si>
  <si>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</si>
  <si>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</si>
  <si>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</si>
  <si>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</si>
  <si>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</si>
  <si>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</si>
  <si>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</si>
  <si>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</si>
  <si>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</si>
  <si>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</si>
  <si>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</si>
  <si>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</si>
  <si>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</si>
  <si>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</si>
  <si>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</si>
  <si>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</si>
  <si>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</si>
  <si>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</si>
  <si>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</si>
  <si>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</si>
  <si>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</si>
  <si>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</si>
  <si>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</si>
  <si>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</si>
  <si>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</si>
  <si>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</si>
  <si>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</si>
  <si>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</si>
  <si>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</si>
  <si>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</si>
  <si>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</si>
  <si>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</si>
  <si>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</si>
  <si>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</si>
  <si>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</si>
  <si>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</si>
  <si>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</si>
  <si>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</si>
  <si>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</si>
  <si>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</si>
  <si>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</si>
  <si>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</si>
  <si>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</si>
  <si>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</si>
  <si>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</si>
  <si>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</si>
  <si>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</si>
  <si>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</si>
  <si>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</si>
  <si>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</si>
  <si>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</si>
  <si>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</si>
  <si>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</si>
  <si>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</si>
  <si>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</si>
  <si>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</si>
  <si>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</si>
  <si>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</si>
  <si>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</si>
  <si>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</si>
  <si>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</si>
  <si>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</si>
  <si>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</si>
  <si>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</si>
  <si>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</si>
  <si>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</si>
  <si>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</si>
  <si>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</si>
  <si>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</si>
  <si>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</si>
  <si>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</si>
  <si>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</si>
  <si>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</si>
  <si>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</si>
  <si>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</si>
  <si>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</si>
  <si>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</si>
  <si>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</si>
  <si>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</si>
  <si>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</si>
  <si>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</si>
  <si>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</si>
  <si>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</si>
  <si>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</si>
  <si>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</si>
  <si>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</si>
  <si>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</si>
  <si>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</si>
  <si>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</si>
  <si>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</si>
  <si>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</si>
  <si>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</si>
  <si>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</si>
  <si>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</si>
  <si>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</si>
  <si>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</si>
  <si>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</si>
  <si>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</si>
  <si>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</si>
  <si>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</si>
  <si>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</si>
  <si>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</si>
  <si>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</si>
  <si>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</si>
  <si>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</si>
  <si>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</si>
  <si>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</si>
  <si>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</si>
  <si>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</si>
  <si>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</si>
  <si>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</si>
  <si>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</si>
  <si>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</si>
  <si>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</si>
  <si>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</si>
  <si>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</si>
  <si>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</si>
  <si>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</si>
  <si>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</si>
  <si>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</si>
  <si>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</si>
  <si>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</si>
  <si>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</si>
  <si>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</si>
  <si>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</si>
  <si>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</si>
  <si>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</si>
  <si>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</si>
  <si>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</si>
  <si>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</si>
  <si>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</si>
  <si>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</si>
  <si>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</si>
  <si>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</si>
  <si>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</si>
  <si>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</si>
  <si>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</si>
  <si>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</si>
  <si>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</si>
  <si>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</si>
  <si>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</si>
  <si>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</si>
  <si>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</si>
  <si>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</si>
  <si>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</si>
  <si>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</si>
  <si>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</si>
  <si>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</si>
  <si>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</si>
  <si>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</si>
  <si>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</si>
  <si>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</si>
  <si>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</si>
  <si>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</si>
  <si>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</si>
  <si>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</si>
  <si>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</si>
  <si>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</si>
  <si>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</si>
  <si>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</si>
  <si>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</si>
  <si>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</si>
  <si>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</si>
  <si>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</si>
  <si>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</si>
  <si>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</si>
  <si>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</si>
  <si>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</si>
  <si>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</si>
  <si>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</si>
  <si>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</si>
  <si>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</si>
  <si>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</si>
  <si>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</si>
  <si>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</si>
  <si>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</si>
  <si>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</si>
  <si>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</si>
  <si>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</si>
  <si>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</si>
  <si>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</si>
  <si>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</si>
  <si>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</si>
  <si>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</si>
  <si>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</si>
  <si>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</si>
  <si>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</si>
  <si>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</si>
  <si>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</si>
  <si>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</si>
  <si>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</si>
  <si>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</si>
  <si>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</si>
  <si>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</si>
  <si>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</si>
  <si>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</si>
  <si>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</si>
  <si>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</si>
  <si>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</si>
  <si>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</si>
  <si>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</si>
  <si>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</si>
  <si>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</si>
  <si>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</si>
  <si>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</si>
  <si>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</si>
  <si>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</si>
  <si>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</si>
  <si>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820.</t>
  </si>
  <si>
    <t>821.</t>
  </si>
  <si>
    <t>822.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</si>
  <si>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</si>
  <si>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</si>
  <si>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</si>
  <si>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</si>
  <si>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</si>
  <si>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</si>
  <si>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</si>
  <si>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</si>
  <si>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</si>
  <si>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</si>
  <si>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</si>
  <si>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</si>
  <si>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</si>
  <si>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</si>
  <si>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</si>
  <si>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</si>
  <si>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</si>
  <si>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</si>
  <si>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</si>
  <si>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</si>
  <si>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</si>
  <si>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</si>
  <si>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</si>
  <si>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</si>
  <si>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</si>
  <si>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</si>
  <si>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</si>
  <si>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</si>
  <si>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</si>
  <si>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</si>
  <si>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</si>
  <si>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</si>
  <si>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</si>
  <si>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</si>
  <si>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</si>
  <si>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</si>
  <si>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</si>
  <si>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</si>
  <si>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</si>
  <si>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</si>
  <si>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</si>
  <si>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</si>
  <si>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</si>
  <si>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</si>
  <si>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</si>
  <si>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</si>
  <si>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</si>
  <si>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</si>
  <si>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</si>
  <si>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</si>
  <si>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</si>
  <si>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</si>
  <si>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</si>
  <si>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</si>
  <si>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</si>
  <si>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</si>
  <si>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</si>
  <si>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</si>
  <si>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</si>
  <si>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</si>
  <si>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</si>
  <si>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</si>
  <si>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</si>
  <si>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</si>
  <si>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</si>
  <si>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</si>
  <si>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</si>
  <si>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</si>
  <si>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</si>
  <si>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</si>
  <si>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</si>
  <si>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</si>
  <si>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</si>
  <si>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</si>
  <si>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</si>
  <si>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</si>
  <si>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</si>
  <si>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</si>
  <si>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</si>
  <si>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</si>
  <si>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</si>
  <si>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</si>
  <si>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</si>
  <si>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</si>
  <si>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</si>
  <si>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</si>
  <si>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</si>
  <si>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</si>
  <si>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</si>
  <si>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</si>
  <si>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</si>
  <si>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</si>
  <si>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</si>
  <si>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</si>
  <si>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</si>
  <si>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</si>
  <si>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</si>
  <si>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</si>
  <si>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</si>
  <si>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</si>
  <si>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</si>
  <si>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</si>
  <si>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</si>
  <si>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</si>
  <si>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</si>
  <si>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</si>
  <si>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</si>
  <si>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</si>
  <si>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</si>
  <si>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</si>
  <si>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</si>
  <si>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</si>
  <si>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</si>
  <si>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</si>
  <si>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</si>
  <si>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</si>
  <si>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</si>
  <si>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</si>
  <si>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</si>
  <si>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</si>
  <si>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</si>
  <si>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</si>
  <si>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</si>
  <si>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</si>
  <si>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</si>
  <si>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</si>
  <si>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</si>
  <si>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</si>
  <si>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</si>
  <si>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</si>
  <si>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</si>
  <si>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</si>
  <si>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</si>
  <si>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</si>
  <si>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</si>
  <si>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</si>
  <si>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</si>
  <si>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</si>
  <si>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</si>
  <si>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</si>
  <si>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</si>
  <si>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</si>
  <si>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</si>
  <si>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</si>
  <si>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</si>
  <si>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</si>
  <si>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</si>
  <si>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</si>
  <si>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</si>
  <si>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</si>
  <si>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</si>
  <si>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</si>
  <si>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</si>
  <si>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</si>
  <si>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</si>
  <si>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</si>
  <si>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</si>
  <si>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</si>
  <si>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</si>
  <si>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</si>
  <si>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</si>
  <si>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</si>
  <si>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</si>
  <si>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</si>
  <si>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</si>
  <si>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</si>
  <si>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</si>
  <si>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</si>
  <si>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</si>
  <si>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</si>
  <si>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</si>
  <si>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</si>
  <si>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</si>
  <si>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</si>
  <si>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</si>
  <si>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</si>
  <si>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</si>
  <si>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</si>
  <si>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</si>
  <si>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</si>
  <si>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</si>
  <si>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</si>
  <si>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</si>
  <si>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</si>
  <si>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</si>
  <si>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</si>
  <si>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</si>
  <si>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</si>
  <si>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</si>
  <si>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</si>
  <si>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</si>
  <si>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</si>
  <si>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</si>
  <si>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</si>
  <si>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</si>
  <si>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</si>
  <si>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</si>
  <si>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</si>
  <si>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</si>
  <si>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</si>
  <si>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</si>
  <si>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</si>
  <si>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</si>
  <si>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</si>
  <si>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</si>
  <si>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</si>
  <si>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</si>
  <si>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</si>
  <si>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</si>
  <si>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</si>
  <si>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</si>
  <si>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</si>
  <si>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</si>
  <si>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</si>
  <si>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</si>
  <si>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</si>
  <si>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</si>
  <si>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</si>
  <si>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</si>
  <si>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</si>
  <si>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</si>
  <si>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</si>
  <si>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</si>
  <si>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</si>
  <si>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</si>
  <si>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</si>
  <si>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</si>
  <si>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</si>
  <si>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</si>
  <si>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</si>
  <si>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</si>
  <si>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</si>
  <si>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</si>
  <si>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</si>
  <si>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</si>
  <si>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</si>
  <si>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</si>
  <si>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</si>
  <si>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</si>
  <si>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</si>
  <si>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</si>
  <si>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</si>
  <si>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</si>
  <si>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</si>
  <si>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</si>
  <si>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</si>
  <si>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</si>
  <si>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</si>
  <si>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</si>
  <si>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</si>
  <si>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</si>
  <si>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</si>
  <si>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</si>
  <si>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</si>
  <si>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</si>
  <si>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</si>
  <si>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</si>
  <si>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</si>
  <si>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</si>
  <si>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</si>
  <si>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</si>
  <si>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</si>
  <si>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</si>
  <si>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21. Powiat</t>
  </si>
  <si>
    <t>31. Numer domu</t>
  </si>
  <si>
    <t>37. Numer domu</t>
  </si>
  <si>
    <t>Wysokość opłaty za gospodarowanie odpadami
(iloczyn poz. 40 i 41)</t>
  </si>
  <si>
    <r>
      <t>Wysokość opłaty po uwzględnieniu zwolnienia</t>
    </r>
    <r>
      <rPr>
        <vertAlign val="superscript"/>
        <sz val="8"/>
        <color theme="1"/>
        <rFont val="Calibri"/>
        <family val="2"/>
        <charset val="238"/>
        <scheme val="minor"/>
      </rPr>
      <t xml:space="preserve">
</t>
    </r>
    <r>
      <rPr>
        <sz val="7"/>
        <color theme="1"/>
        <rFont val="Calibri"/>
        <family val="2"/>
        <charset val="238"/>
        <scheme val="minor"/>
      </rPr>
      <t xml:space="preserve"> (jeżeli zaznaczono w poz. 43 TAK różnica kwot z poz. 42 i poz. 44 )</t>
    </r>
  </si>
  <si>
    <t>48. Imię</t>
  </si>
  <si>
    <t>49. Nazwisko</t>
  </si>
  <si>
    <t>50. Data wypełnienia deklaracji (dzień-miesiąc-rok)</t>
  </si>
  <si>
    <t xml:space="preserve">51. Podpis składającego deklarację </t>
  </si>
  <si>
    <t>54. Uwagi przyjmującego deklarację</t>
  </si>
  <si>
    <t>55. Data (dzień-miesiąc-rok)</t>
  </si>
  <si>
    <t>56. Podpis przymującego deklarację</t>
  </si>
  <si>
    <r>
      <t>E. ADRES NIERUCHOMOŚCI</t>
    </r>
    <r>
      <rPr>
        <b/>
        <vertAlign val="superscript"/>
        <sz val="11"/>
        <color rgb="FF00B050"/>
        <rFont val="Calibri"/>
        <family val="2"/>
        <charset val="238"/>
        <scheme val="minor"/>
      </rPr>
      <t xml:space="preserve"> </t>
    </r>
  </si>
  <si>
    <r>
      <t xml:space="preserve">E.1. OZNACZENIE BUDYNKU LUB CZĘŚCI BUDYNKU </t>
    </r>
    <r>
      <rPr>
        <vertAlign val="superscript"/>
        <sz val="11"/>
        <color theme="1"/>
        <rFont val="Calibri"/>
        <family val="2"/>
        <charset val="238"/>
        <scheme val="minor"/>
      </rPr>
      <t>4)</t>
    </r>
  </si>
  <si>
    <r>
      <t>33. Numer działki</t>
    </r>
    <r>
      <rPr>
        <sz val="7"/>
        <color theme="4"/>
        <rFont val="Calibri"/>
        <family val="2"/>
        <charset val="238"/>
        <scheme val="minor"/>
      </rPr>
      <t xml:space="preserve"> </t>
    </r>
    <r>
      <rPr>
        <vertAlign val="superscript"/>
        <sz val="7"/>
        <rFont val="Calibri"/>
        <family val="2"/>
        <charset val="238"/>
        <scheme val="minor"/>
      </rPr>
      <t>3)</t>
    </r>
  </si>
  <si>
    <r>
      <t>39. Numer działki</t>
    </r>
    <r>
      <rPr>
        <sz val="7"/>
        <color theme="4"/>
        <rFont val="Calibri"/>
        <family val="2"/>
        <charset val="238"/>
        <scheme val="minor"/>
      </rPr>
      <t xml:space="preserve"> </t>
    </r>
    <r>
      <rPr>
        <vertAlign val="superscript"/>
        <sz val="7"/>
        <rFont val="Calibri"/>
        <family val="2"/>
        <charset val="238"/>
        <scheme val="minor"/>
      </rPr>
      <t>3)</t>
    </r>
  </si>
  <si>
    <r>
      <rPr>
        <sz val="7"/>
        <color theme="1"/>
        <rFont val="Calibri"/>
        <family val="2"/>
        <charset val="238"/>
        <scheme val="minor"/>
      </rPr>
      <t xml:space="preserve">47. </t>
    </r>
    <r>
      <rPr>
        <sz val="8"/>
        <color theme="1"/>
        <rFont val="Calibri"/>
        <family val="2"/>
        <charset val="238"/>
        <scheme val="minor"/>
      </rPr>
      <t xml:space="preserve">
                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</rPr>
      <t>□</t>
    </r>
    <r>
      <rPr>
        <sz val="8"/>
        <color theme="1"/>
        <rFont val="Calibri"/>
        <family val="2"/>
        <charset val="238"/>
      </rPr>
      <t xml:space="preserve">  </t>
    </r>
    <r>
      <rPr>
        <sz val="8"/>
        <color theme="1"/>
        <rFont val="Calibri"/>
        <family val="2"/>
        <charset val="238"/>
        <scheme val="minor"/>
      </rPr>
      <t xml:space="preserve">Załącznik A - Zapotrzebowanie na pojemniki i worki na odpady komunalne
                 </t>
    </r>
    <r>
      <rPr>
        <sz val="10"/>
        <color theme="1"/>
        <rFont val="Calibri"/>
        <family val="2"/>
        <charset val="238"/>
        <scheme val="minor"/>
      </rPr>
      <t>□</t>
    </r>
    <r>
      <rPr>
        <sz val="8"/>
        <color theme="1"/>
        <rFont val="Calibri"/>
        <family val="2"/>
        <charset val="238"/>
        <scheme val="minor"/>
      </rPr>
      <t xml:space="preserve">  Załącznik B - Obliczenie wysokości opłaty dla nieruchomości zabudowanej budynkiem wielolokalowym
                 </t>
    </r>
    <r>
      <rPr>
        <sz val="10"/>
        <color theme="1"/>
        <rFont val="Calibri"/>
        <family val="2"/>
        <charset val="238"/>
        <scheme val="minor"/>
      </rPr>
      <t>□</t>
    </r>
    <r>
      <rPr>
        <sz val="8"/>
        <color theme="1"/>
        <rFont val="Calibri"/>
        <family val="2"/>
        <charset val="238"/>
        <scheme val="minor"/>
      </rPr>
      <t xml:space="preserve">   Inne (jakie?)</t>
    </r>
    <r>
      <rPr>
        <vertAlign val="superscript"/>
        <sz val="8"/>
        <color theme="1"/>
        <rFont val="Calibri"/>
        <family val="2"/>
        <charset val="238"/>
        <scheme val="minor"/>
      </rPr>
      <t>6)</t>
    </r>
    <r>
      <rPr>
        <sz val="8"/>
        <color theme="1"/>
        <rFont val="Calibri"/>
        <family val="2"/>
        <charset val="238"/>
        <scheme val="minor"/>
      </rPr>
      <t>…………………………………………………………………………………………………………………………………………………</t>
    </r>
  </si>
  <si>
    <r>
      <t xml:space="preserve">52. Imię i nazwisko pełnomocnika </t>
    </r>
    <r>
      <rPr>
        <vertAlign val="superscript"/>
        <sz val="7"/>
        <color theme="1"/>
        <rFont val="Calibri"/>
        <family val="2"/>
        <charset val="238"/>
        <scheme val="minor"/>
      </rPr>
      <t>7)</t>
    </r>
  </si>
  <si>
    <r>
      <t xml:space="preserve">53. Podpis pełnomocnika </t>
    </r>
    <r>
      <rPr>
        <vertAlign val="superscript"/>
        <sz val="7"/>
        <color theme="1"/>
        <rFont val="Calibri"/>
        <family val="2"/>
        <charset val="238"/>
        <scheme val="minor"/>
      </rPr>
      <t>7)</t>
    </r>
  </si>
  <si>
    <r>
      <rPr>
        <vertAlign val="superscript"/>
        <sz val="7"/>
        <color theme="1"/>
        <rFont val="Calibri"/>
        <family val="2"/>
        <charset val="238"/>
        <scheme val="minor"/>
      </rPr>
      <t xml:space="preserve">3) </t>
    </r>
    <r>
      <rPr>
        <sz val="7"/>
        <color theme="1"/>
        <rFont val="Calibri"/>
        <family val="2"/>
        <charset val="238"/>
        <scheme val="minor"/>
      </rPr>
      <t>Należy wypełnić w przypadku braku nadania numeru.</t>
    </r>
  </si>
  <si>
    <r>
      <t xml:space="preserve">4) </t>
    </r>
    <r>
      <rPr>
        <sz val="7"/>
        <color theme="1"/>
        <rFont val="Calibri"/>
        <family val="2"/>
        <charset val="238"/>
        <scheme val="minor"/>
      </rPr>
      <t>Należy wypełnić, podając precyzyjne oznaczenie budynku/budynków lub ich części, w przypadku składania odrębnych deklaracji dla poszczególnych budynków lub ich części w przypadku nieruchomości zabudowanej budynkiem wielolokalowym lub budynkami wielolokalowymi, jeżeli poszczególne budynki lub ich części posiadają przyporządkowane im oddzielne miejsca gromadzenia odpadów komunalnych.</t>
    </r>
  </si>
  <si>
    <r>
      <t>6)</t>
    </r>
    <r>
      <rPr>
        <sz val="7"/>
        <color theme="1"/>
        <rFont val="Calibri"/>
        <family val="2"/>
        <charset val="238"/>
        <scheme val="minor"/>
      </rPr>
      <t xml:space="preserve">  Wypełnić, jeżeli wraz z deklaracją składa się inne załączniki, np. dokument pełnomocnictwa.</t>
    </r>
  </si>
  <si>
    <r>
      <t xml:space="preserve">7)  </t>
    </r>
    <r>
      <rPr>
        <sz val="7"/>
        <color theme="1"/>
        <rFont val="Calibri"/>
        <family val="2"/>
        <charset val="238"/>
        <scheme val="minor"/>
      </rPr>
      <t>Wypełnić w przypadku podpisywania deklaracji przez pełnomocnika .</t>
    </r>
  </si>
  <si>
    <t>886. Imię</t>
  </si>
  <si>
    <t>887. Nazwisko</t>
  </si>
  <si>
    <t xml:space="preserve">888. Podpis składającego deklarację </t>
  </si>
  <si>
    <r>
      <t>889. Imię i nazwisko pełnomocnika</t>
    </r>
    <r>
      <rPr>
        <vertAlign val="superscript"/>
        <sz val="7"/>
        <color theme="1"/>
        <rFont val="Calibri"/>
        <family val="2"/>
        <charset val="238"/>
        <scheme val="minor"/>
      </rPr>
      <t xml:space="preserve"> 7)</t>
    </r>
  </si>
  <si>
    <t>890. Podpis pełnomocnika 7)</t>
  </si>
  <si>
    <r>
      <t xml:space="preserve">Wysokość opłaty  (poz. </t>
    </r>
    <r>
      <rPr>
        <sz val="8"/>
        <rFont val="Calibri"/>
        <family val="2"/>
        <charset val="238"/>
        <scheme val="minor"/>
      </rPr>
      <t>884</t>
    </r>
    <r>
      <rPr>
        <sz val="8"/>
        <color theme="1"/>
        <rFont val="Calibri"/>
        <family val="2"/>
        <charset val="238"/>
        <scheme val="minor"/>
      </rPr>
      <t xml:space="preserve"> z załącznika B) </t>
    </r>
  </si>
  <si>
    <t>Wysokość opłaty z zamieszkałej części nieruchomości</t>
  </si>
  <si>
    <t>Wysokość opłaty z niezamieszkałej części nieruchomości</t>
  </si>
  <si>
    <r>
      <t>5)</t>
    </r>
    <r>
      <rPr>
        <sz val="8"/>
        <rFont val="Calibri"/>
        <family val="2"/>
        <scheme val="minor"/>
      </rPr>
      <t xml:space="preserve"> Wysokość opłaty za gospodarowanie odpadami komunalnymi dla poszczególnych lokali w przypadku lokali zamieszkałych stanowi iloczyn liczby osób zamieszkujących lokal oraz odpowiedniej stawki opłaty</t>
    </r>
    <r>
      <rPr>
        <vertAlign val="superscript"/>
        <sz val="8"/>
        <rFont val="Calibri"/>
        <family val="2"/>
        <scheme val="minor"/>
      </rPr>
      <t>6)</t>
    </r>
    <r>
      <rPr>
        <sz val="8"/>
        <rFont val="Calibri"/>
        <family val="2"/>
        <scheme val="minor"/>
      </rPr>
      <t xml:space="preserve"> a w przypadku lokali niezamieszkałych stanowi iloczyn zadeklarowanej liczby pojemników/worków</t>
    </r>
    <r>
      <rPr>
        <vertAlign val="superscript"/>
        <sz val="8"/>
        <rFont val="Calibri"/>
        <family val="2"/>
        <scheme val="minor"/>
      </rPr>
      <t>8</t>
    </r>
    <r>
      <rPr>
        <sz val="8"/>
        <rFont val="Calibri"/>
        <family val="2"/>
        <scheme val="minor"/>
      </rPr>
      <t>) oraz odpowiedniej stawki opłaty</t>
    </r>
    <r>
      <rPr>
        <vertAlign val="superscript"/>
        <sz val="8"/>
        <rFont val="Calibri"/>
        <family val="2"/>
        <scheme val="minor"/>
      </rPr>
      <t>6)</t>
    </r>
  </si>
  <si>
    <r>
      <rPr>
        <vertAlign val="superscript"/>
        <sz val="8"/>
        <rFont val="Calibri"/>
        <family val="2"/>
        <scheme val="minor"/>
      </rPr>
      <t>8)</t>
    </r>
    <r>
      <rPr>
        <sz val="8"/>
        <rFont val="Calibri"/>
        <family val="2"/>
        <scheme val="minor"/>
      </rPr>
      <t xml:space="preserve"> Przez zadeklarowaną liczbę pojemników lub worków rozumie się iloczyn liczby pojemników lub worków przeznaczonych do zbierania odpadów komunalnych oraz liczby ich opróżnień lub odbiorów</t>
    </r>
  </si>
  <si>
    <t>1. Administratorem Pani/Pana danych osobowych jest Zarząd Miejskiego Przedsiębiorstwa Wodociągów i Kanalizacji Sp. z o.o. z siedzibą w Lubinie, przy ul. Rzeźniczej 1, 59-300 Lubin, tel. 76 7468001, mpwik@mpwik.lubin.pl; kontakt z Inspektorem Ochrony Danych Osobowych Administratora: rodo@mpwik.lubin.pl, tel. 76 746-80-28
2. Przetwarzanie danych osobowych następuje na podstawie art. 6 ust. 1 lit. c (przetwarzanie jest niezbędne do wypełnienia obowiązku prawnego ciążącego na administratorze) i art. 6 ust. 1 lit. e rozporządzenia 2016/679 (przetwarzanie jest niezbędne do wykonania zadania realizowanego w interesie publicznym lub w ramach sprawowania władzy publicznej powierzonej administratorowi), a to w szczególności w związku z wykonywaniem przez Zarząd Miejskiego Przedsiębiorstwa Wodociągów i Kanalizacji Sp. z o. o. kompetencji organu podatkowego Gminy Miejskiej Lubin w zakresie opłaty za gospodarowanie odpadami komunalnymi (ustawa z dnia 13 września 1996 r. o utrzymaniu czystości i porządku w gminach), w tym prowadzenia postępowań podatkowych i czynności sprawdzających na podstawie ustawy z dnia 29 sierpnia 1997 r. – Ordynacja podatkowa oraz wykonywania czynności związanych z windykacją i egzekucją opłaty za gospodarowanie odpadami komunalnymi (ustawa z dnia 17 czerwca 1966 r. o postępowaniu egzekucyjnym w administracji, ustawa z dnia 14 czerwca 1960 r. - Kodeks postępowania administracyjnego, ustawa z dnia 17 czerwca 1966 r. o postępowaniu egzekucyjnym w administracji; ustawa z dnia 14 czerwca 1960 r. -Kodeks postępowania administracyjnego; ustawa z dnia 6 lipca 1982 r. o księgach wieczystych i hipotece oraz ustawa z dnia 17 listopada 1964 r. - Kodeks postępowania cywilnego).
3. Pani/Pana dane osobowe będą przetwarzane przez okres niezbędny do realizacji celów wskazanych w pkt 2, w tym przez okres niezbędny do załatwienia sprawy oraz do upływu wynikających z ustawy z dnia 29 sierpnia 1997 r. – Ordynacja podatkowa terminów przedawnienia zobowiązań i praw związanych z opłatą za gospodarowanie odpadami komunalnymi, a po zrealizowaniu tych celów - przez okres wynikający z przepisów ustawy z 14 lipca 1983 r. o narodowym zasobie archiwalnym i archiwach. 
4. W zakresie i na warunkach wynikających z rozporządzenia Parlamentu Europejskiego i Rady (UE) 2016/679 z dnia 27 kwietnia 2016 r. w sprawie ochrony osób fizycznych w związku z przetwarzaniem danych osobowych i w sprawie swobodnego przepływu takich danych przysługuje Pani/Panu prawo dostępu do swoich danych osobowych, prawo żądania ich sprostowania, usunięcia lub ograniczenia przetwarzania danych oraz wniesienia sprzeciwu wobec przetwarzania. Przysługuje również Pani/Panu prawo wniesienia skargi do organu nadzorczego – Prezesa Urzędu Ochrony Danych Osobowych. 
5. Podanie wymaganych przez formularz deklaracji danych osobowych jest wymogiem ustawowym określonym w przepisach powołanych w pkt 2 i warunkuje prawidłowe wykonanie obowiązku złożenia deklaracji oraz korzystanie z przysługujących Pani/Panu zwolnień z opłaty za gospodarowanie odpadami komunalnymi; niepodanie danych osobowych może również wpływać na podjęcie, przebieg i rezultat podejmowanych wobec Pani/Pana czynności, w szczególności zmierzających do wydania decyzji o wysokości opłaty za gospodarowanie odpadami komunalnymi. 
6. Pani/Pana dane osobowe mogą być ujawniane upoważnionym do tego organom władzy publicznej, uczestnikom prowadzonych postępowań, w tym stronom i biegłym, na zasadach określonych w przepisach powołanych w pkt 2 oraz podmiotom, które na podstawie umowy wykonują w imieniu Administratora niezbędne czynności przetwarzania danych osobowych, w tym podmiotom świadczącym usługi informatyczne i pocztowe.
7. Dane osobowe nie są przetwarzane w sposób zautomatyzowany, w tym nie są poddawane profilowaniu.</t>
  </si>
  <si>
    <r>
      <rPr>
        <sz val="7"/>
        <color theme="1"/>
        <rFont val="Calibri"/>
        <family val="2"/>
        <charset val="238"/>
        <scheme val="minor"/>
      </rPr>
      <t xml:space="preserve">29. </t>
    </r>
    <r>
      <rPr>
        <sz val="8"/>
        <color theme="1"/>
        <rFont val="Calibri"/>
        <family val="2"/>
        <charset val="238"/>
        <scheme val="minor"/>
      </rPr>
      <t xml:space="preserve">
          </t>
    </r>
    <r>
      <rPr>
        <sz val="10"/>
        <color theme="1"/>
        <rFont val="Calibri"/>
        <family val="2"/>
        <charset val="238"/>
        <scheme val="minor"/>
      </rPr>
      <t>□</t>
    </r>
    <r>
      <rPr>
        <sz val="8"/>
        <color theme="1"/>
        <rFont val="Calibri"/>
        <family val="2"/>
        <charset val="238"/>
        <scheme val="minor"/>
      </rPr>
      <t xml:space="preserve"> 1. Zamieszkanie nieruchomości (data  __ __ __ __ __ __ __ __ )
          </t>
    </r>
    <r>
      <rPr>
        <sz val="10"/>
        <color theme="1"/>
        <rFont val="Calibri"/>
        <family val="2"/>
        <charset val="238"/>
        <scheme val="minor"/>
      </rPr>
      <t>□</t>
    </r>
    <r>
      <rPr>
        <sz val="8"/>
        <color theme="1"/>
        <rFont val="Calibri"/>
        <family val="2"/>
        <charset val="238"/>
        <scheme val="minor"/>
      </rPr>
      <t xml:space="preserve"> 2. Zmiana danych będących podstawą ustalenia wysokości opłaty (data __ __ __ __ __ __ __ __  )
          </t>
    </r>
    <r>
      <rPr>
        <sz val="10"/>
        <color theme="1"/>
        <rFont val="Calibri"/>
        <family val="2"/>
        <charset val="238"/>
        <scheme val="minor"/>
      </rPr>
      <t>□</t>
    </r>
    <r>
      <rPr>
        <sz val="8"/>
        <color theme="1"/>
        <rFont val="Calibri"/>
        <family val="2"/>
        <charset val="238"/>
        <scheme val="minor"/>
      </rPr>
      <t xml:space="preserve"> 3. Ustanie obowiązku ponoszenia opłaty za gospodarowanie odpadami komunalnymi (data __ __ __ __ __ __ __ __  )
    </t>
    </r>
  </si>
  <si>
    <r>
      <t>47. Imię i nazwisko pełnomocnika</t>
    </r>
    <r>
      <rPr>
        <vertAlign val="superscript"/>
        <sz val="8"/>
        <color theme="1"/>
        <rFont val="Calibri"/>
        <family val="2"/>
        <charset val="238"/>
        <scheme val="minor"/>
      </rPr>
      <t xml:space="preserve"> 3)</t>
    </r>
  </si>
  <si>
    <r>
      <t>48. Podpis pełnomocnika</t>
    </r>
    <r>
      <rPr>
        <vertAlign val="superscript"/>
        <sz val="8"/>
        <color theme="1"/>
        <rFont val="Calibri"/>
        <family val="2"/>
        <charset val="238"/>
        <scheme val="minor"/>
      </rPr>
      <t xml:space="preserve"> 3)</t>
    </r>
  </si>
  <si>
    <t>as</t>
  </si>
  <si>
    <t>B.1.</t>
  </si>
  <si>
    <t>DEKLARACJA O WYSOKOŚCI OPŁATY ZA GOSPODAROWANIE ODPADAMI KOMUNALNYMI
DLA NIERUCHOMOŚCI, NA KTÓRYCH ZAMIESZKUJĄ MIESZKAŃCY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</si>
</sst>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5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vertAlign val="superscript"/>
      <sz val="7"/>
      <color theme="1"/>
      <name val="Calibri"/>
      <family val="2"/>
      <charset val="238"/>
      <scheme val="minor"/>
    </font>
    <font>
      <sz val="7"/>
      <color theme="4"/>
      <name val="Calibri"/>
      <family val="2"/>
      <charset val="238"/>
      <scheme val="minor"/>
    </font>
    <font>
      <vertAlign val="superscript"/>
      <sz val="7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b/>
      <vertAlign val="superscript"/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vertAlign val="superscript"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b/>
      <vertAlign val="superscript"/>
      <sz val="11"/>
      <color rgb="FF00B05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vertAlign val="superscript"/>
      <sz val="12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36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8"/>
      <color rgb="FF333333"/>
      <name val="Arial"/>
      <family val="2"/>
      <charset val="238"/>
    </font>
    <font>
      <b/>
      <vertAlign val="superscript"/>
      <sz val="9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charset val="238"/>
      <scheme val="minor"/>
    </font>
    <font>
      <sz val="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"/>
      <family val="2"/>
    </font>
    <font>
      <vertAlign val="superscript"/>
      <sz val="9"/>
      <color theme="1"/>
      <name val="Calibri"/>
      <family val="2"/>
      <scheme val="minor"/>
    </font>
    <font>
      <vertAlign val="superscript"/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8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66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52" fillId="0" borderId="0" applyFont="0" applyFill="0" applyBorder="0" applyAlignment="0" applyProtection="0"/>
  </cellStyleXfs>
  <cellXfs count="394">
    <xf numFmtId="0" fontId="0" fillId="0" borderId="0" xfId="0"/>
    <xf numFmtId="0" fontId="5" fillId="0" borderId="0" xfId="0" applyFont="1"/>
    <xf numFmtId="0" fontId="5" fillId="2" borderId="9" xfId="0" applyFont="1" applyFill="1" applyBorder="1"/>
    <xf numFmtId="0" fontId="0" fillId="2" borderId="9" xfId="0" applyFill="1" applyBorder="1"/>
    <xf numFmtId="0" fontId="7" fillId="0" borderId="0" xfId="0" applyFont="1"/>
    <xf numFmtId="0" fontId="3" fillId="2" borderId="9" xfId="0" applyFont="1" applyFill="1" applyBorder="1"/>
    <xf numFmtId="0" fontId="3" fillId="2" borderId="13" xfId="0" applyFont="1" applyFill="1" applyBorder="1"/>
    <xf numFmtId="0" fontId="0" fillId="2" borderId="9" xfId="0" applyFill="1" applyBorder="1" applyAlignment="1">
      <alignment horizontal="center"/>
    </xf>
    <xf numFmtId="0" fontId="0" fillId="0" borderId="10" xfId="0" applyBorder="1"/>
    <xf numFmtId="0" fontId="13" fillId="0" borderId="0" xfId="0" applyFont="1" applyAlignment="1">
      <alignment vertical="top"/>
    </xf>
    <xf numFmtId="0" fontId="4" fillId="4" borderId="7" xfId="0" applyFont="1" applyFill="1" applyBorder="1"/>
    <xf numFmtId="0" fontId="1" fillId="4" borderId="6" xfId="0" applyFont="1" applyFill="1" applyBorder="1"/>
    <xf numFmtId="0" fontId="1" fillId="0" borderId="9" xfId="0" applyFont="1" applyBorder="1"/>
    <xf numFmtId="0" fontId="10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4" borderId="22" xfId="0" applyFill="1" applyBorder="1"/>
    <xf numFmtId="0" fontId="10" fillId="0" borderId="9" xfId="0" applyFont="1" applyBorder="1"/>
    <xf numFmtId="0" fontId="5" fillId="0" borderId="0" xfId="0" applyFont="1" applyAlignment="1">
      <alignment horizontal="left" vertical="top"/>
    </xf>
    <xf numFmtId="0" fontId="5" fillId="0" borderId="11" xfId="0" applyFont="1" applyBorder="1"/>
    <xf numFmtId="0" fontId="5" fillId="0" borderId="4" xfId="0" applyFont="1" applyBorder="1"/>
    <xf numFmtId="0" fontId="4" fillId="4" borderId="6" xfId="0" applyFont="1" applyFill="1" applyBorder="1"/>
    <xf numFmtId="0" fontId="6" fillId="4" borderId="4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37" xfId="0" applyFont="1" applyFill="1" applyBorder="1" applyAlignment="1">
      <alignment horizontal="center" vertical="center" wrapText="1"/>
    </xf>
    <xf numFmtId="0" fontId="5" fillId="4" borderId="34" xfId="0" applyFont="1" applyFill="1" applyBorder="1" applyAlignment="1">
      <alignment horizontal="center" vertical="center" wrapText="1"/>
    </xf>
    <xf numFmtId="0" fontId="42" fillId="0" borderId="0" xfId="0" applyFont="1"/>
    <xf numFmtId="0" fontId="42" fillId="0" borderId="0" xfId="0" applyFont="1" applyAlignment="1">
      <alignment wrapText="1"/>
    </xf>
    <xf numFmtId="0" fontId="37" fillId="4" borderId="1" xfId="0" applyFont="1" applyFill="1" applyBorder="1" applyAlignment="1">
      <alignment horizontal="center" vertical="center" wrapText="1"/>
    </xf>
    <xf numFmtId="0" fontId="5" fillId="4" borderId="38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4" borderId="50" xfId="0" applyFont="1" applyFill="1" applyBorder="1" applyAlignment="1">
      <alignment horizontal="center" vertical="center" wrapText="1"/>
    </xf>
    <xf numFmtId="0" fontId="37" fillId="4" borderId="2" xfId="0" applyFont="1" applyFill="1" applyBorder="1" applyAlignment="1">
      <alignment horizontal="center" vertical="center" wrapText="1"/>
    </xf>
    <xf numFmtId="0" fontId="1" fillId="4" borderId="8" xfId="0" applyFont="1" applyFill="1" applyBorder="1"/>
    <xf numFmtId="0" fontId="5" fillId="0" borderId="12" xfId="0" applyFont="1" applyBorder="1"/>
    <xf numFmtId="0" fontId="20" fillId="2" borderId="1" xfId="0" applyFont="1" applyFill="1" applyBorder="1" applyAlignment="1">
      <alignment horizontal="center" vertical="top" wrapText="1"/>
    </xf>
    <xf numFmtId="0" fontId="1" fillId="2" borderId="7" xfId="0" applyFont="1" applyFill="1" applyBorder="1"/>
    <xf numFmtId="0" fontId="1" fillId="2" borderId="6" xfId="0" applyFont="1" applyFill="1" applyBorder="1"/>
    <xf numFmtId="0" fontId="6" fillId="2" borderId="6" xfId="0" applyFont="1" applyFill="1" applyBorder="1"/>
    <xf numFmtId="0" fontId="6" fillId="2" borderId="8" xfId="0" applyFont="1" applyFill="1" applyBorder="1"/>
    <xf numFmtId="0" fontId="1" fillId="2" borderId="2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0" fontId="49" fillId="0" borderId="14" xfId="0" applyFont="1" applyBorder="1" applyAlignment="1" applyProtection="1">
      <alignment vertical="top" wrapText="1"/>
      <protection locked="0"/>
    </xf>
    <xf numFmtId="0" fontId="48" fillId="0" borderId="14" xfId="0" applyFont="1" applyBorder="1" applyAlignment="1" applyProtection="1">
      <alignment horizontal="left" vertical="top"/>
      <protection locked="0"/>
    </xf>
    <xf numFmtId="0" fontId="50" fillId="3" borderId="14" xfId="0" applyFont="1" applyFill="1" applyBorder="1" applyAlignment="1" applyProtection="1">
      <alignment horizontal="left" vertical="top"/>
      <protection locked="0"/>
    </xf>
    <xf numFmtId="0" fontId="37" fillId="0" borderId="13" xfId="0" applyFont="1" applyBorder="1" applyAlignment="1">
      <alignment vertical="top" wrapText="1"/>
    </xf>
    <xf numFmtId="0" fontId="37" fillId="0" borderId="15" xfId="0" applyFont="1" applyBorder="1" applyAlignment="1">
      <alignment vertical="top" wrapText="1"/>
    </xf>
    <xf numFmtId="0" fontId="2" fillId="0" borderId="15" xfId="0" applyFont="1" applyBorder="1" applyAlignment="1">
      <alignment horizontal="left" vertical="top"/>
    </xf>
    <xf numFmtId="0" fontId="12" fillId="3" borderId="15" xfId="0" applyFont="1" applyFill="1" applyBorder="1" applyAlignment="1">
      <alignment horizontal="left" vertical="top"/>
    </xf>
    <xf numFmtId="0" fontId="4" fillId="4" borderId="22" xfId="0" applyFont="1" applyFill="1" applyBorder="1" applyAlignment="1">
      <alignment vertical="center" wrapText="1"/>
    </xf>
    <xf numFmtId="0" fontId="4" fillId="4" borderId="36" xfId="0" applyFont="1" applyFill="1" applyBorder="1" applyAlignment="1">
      <alignment vertical="center" wrapText="1"/>
    </xf>
    <xf numFmtId="0" fontId="35" fillId="0" borderId="16" xfId="0" applyFont="1" applyBorder="1" applyAlignment="1" applyProtection="1">
      <alignment horizontal="left" vertical="top"/>
      <protection locked="0"/>
    </xf>
    <xf numFmtId="0" fontId="35" fillId="0" borderId="17" xfId="0" applyFont="1" applyBorder="1" applyAlignment="1" applyProtection="1">
      <alignment horizontal="left" vertical="top"/>
      <protection locked="0"/>
    </xf>
    <xf numFmtId="0" fontId="35" fillId="0" borderId="18" xfId="0" applyFont="1" applyBorder="1" applyAlignment="1" applyProtection="1">
      <alignment horizontal="left" vertical="top"/>
      <protection locked="0"/>
    </xf>
    <xf numFmtId="0" fontId="0" fillId="2" borderId="14" xfId="0" applyFill="1" applyBorder="1"/>
    <xf numFmtId="0" fontId="5" fillId="2" borderId="11" xfId="0" applyFont="1" applyFill="1" applyBorder="1"/>
    <xf numFmtId="0" fontId="35" fillId="0" borderId="39" xfId="0" applyFont="1" applyBorder="1" applyAlignment="1">
      <alignment horizontal="left" vertical="top"/>
    </xf>
    <xf numFmtId="0" fontId="35" fillId="0" borderId="13" xfId="0" applyFont="1" applyBorder="1" applyAlignment="1">
      <alignment horizontal="left" vertical="top"/>
    </xf>
    <xf numFmtId="0" fontId="35" fillId="0" borderId="61" xfId="0" applyFont="1" applyBorder="1" applyAlignment="1">
      <alignment horizontal="left" vertical="top"/>
    </xf>
    <xf numFmtId="0" fontId="35" fillId="0" borderId="40" xfId="0" applyFont="1" applyBorder="1" applyAlignment="1">
      <alignment horizontal="left" vertical="top"/>
    </xf>
    <xf numFmtId="0" fontId="35" fillId="0" borderId="9" xfId="0" applyFont="1" applyBorder="1" applyAlignment="1">
      <alignment horizontal="left" vertical="top"/>
    </xf>
    <xf numFmtId="0" fontId="35" fillId="0" borderId="15" xfId="0" applyFont="1" applyBorder="1" applyAlignment="1">
      <alignment horizontal="left" vertical="top"/>
    </xf>
    <xf numFmtId="0" fontId="35" fillId="0" borderId="42" xfId="0" applyFont="1" applyBorder="1" applyAlignment="1">
      <alignment horizontal="left" vertical="top"/>
    </xf>
    <xf numFmtId="0" fontId="35" fillId="0" borderId="45" xfId="0" applyFont="1" applyBorder="1" applyAlignment="1">
      <alignment horizontal="left" vertical="top"/>
    </xf>
    <xf numFmtId="0" fontId="48" fillId="0" borderId="14" xfId="0" applyFont="1" applyBorder="1" applyAlignment="1" applyProtection="1">
      <alignment horizontal="center" vertical="center"/>
      <protection locked="0"/>
    </xf>
    <xf numFmtId="0" fontId="48" fillId="0" borderId="24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5" fillId="3" borderId="0" xfId="0" applyFont="1" applyFill="1" applyAlignment="1">
      <alignment horizontal="center" vertical="center" wrapText="1"/>
    </xf>
    <xf numFmtId="0" fontId="48" fillId="0" borderId="36" xfId="0" applyFont="1" applyBorder="1" applyAlignment="1" applyProtection="1">
      <alignment horizontal="center" vertical="center" wrapText="1"/>
      <protection locked="0"/>
    </xf>
    <xf numFmtId="0" fontId="35" fillId="0" borderId="39" xfId="0" applyFont="1" applyBorder="1" applyAlignment="1">
      <alignment horizontal="left" vertical="top" wrapText="1"/>
    </xf>
    <xf numFmtId="0" fontId="35" fillId="0" borderId="42" xfId="0" applyFont="1" applyBorder="1" applyAlignment="1">
      <alignment horizontal="left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wrapText="1"/>
    </xf>
    <xf numFmtId="0" fontId="0" fillId="2" borderId="9" xfId="0" applyFill="1" applyBorder="1" applyAlignment="1">
      <alignment horizontal="center" wrapText="1"/>
    </xf>
    <xf numFmtId="0" fontId="0" fillId="2" borderId="13" xfId="0" applyFill="1" applyBorder="1" applyAlignment="1">
      <alignment horizontal="center" wrapText="1"/>
    </xf>
    <xf numFmtId="0" fontId="0" fillId="2" borderId="11" xfId="0" applyFill="1" applyBorder="1" applyAlignment="1">
      <alignment horizontal="center" wrapText="1"/>
    </xf>
    <xf numFmtId="0" fontId="1" fillId="3" borderId="0" xfId="0" applyFont="1" applyFill="1"/>
    <xf numFmtId="0" fontId="0" fillId="0" borderId="22" xfId="0" applyBorder="1"/>
    <xf numFmtId="164" fontId="35" fillId="0" borderId="62" xfId="0" applyNumberFormat="1" applyFont="1" applyBorder="1" applyAlignment="1">
      <alignment horizontal="left" vertical="top"/>
    </xf>
    <xf numFmtId="164" fontId="35" fillId="0" borderId="63" xfId="0" applyNumberFormat="1" applyFont="1" applyBorder="1" applyAlignment="1">
      <alignment horizontal="left" vertical="top"/>
    </xf>
    <xf numFmtId="164" fontId="48" fillId="0" borderId="51" xfId="0" applyNumberFormat="1" applyFont="1" applyBorder="1" applyAlignment="1" applyProtection="1">
      <alignment horizontal="center" vertical="center" wrapText="1"/>
      <protection hidden="1"/>
    </xf>
    <xf numFmtId="2" fontId="48" fillId="0" borderId="14" xfId="0" applyNumberFormat="1" applyFont="1" applyBorder="1" applyAlignment="1" applyProtection="1">
      <alignment horizontal="center" vertical="center"/>
      <protection locked="0"/>
    </xf>
    <xf numFmtId="2" fontId="48" fillId="0" borderId="14" xfId="1" applyNumberFormat="1" applyFont="1" applyFill="1" applyBorder="1" applyAlignment="1" applyProtection="1">
      <alignment horizontal="center" vertical="center"/>
      <protection locked="0"/>
    </xf>
    <xf numFmtId="2" fontId="35" fillId="0" borderId="15" xfId="0" applyNumberFormat="1" applyFont="1" applyBorder="1" applyAlignment="1">
      <alignment horizontal="left" vertical="top"/>
    </xf>
    <xf numFmtId="2" fontId="35" fillId="0" borderId="7" xfId="0" applyNumberFormat="1" applyFont="1" applyBorder="1" applyAlignment="1">
      <alignment horizontal="left" vertical="top"/>
    </xf>
    <xf numFmtId="49" fontId="48" fillId="0" borderId="36" xfId="0" applyNumberFormat="1" applyFont="1" applyBorder="1" applyAlignment="1" applyProtection="1">
      <alignment horizontal="center" vertical="center"/>
      <protection locked="0"/>
    </xf>
    <xf numFmtId="0" fontId="51" fillId="0" borderId="0" xfId="0" applyFont="1" applyAlignment="1" applyProtection="1">
      <alignment vertical="center"/>
      <protection locked="0"/>
    </xf>
    <xf numFmtId="0" fontId="51" fillId="0" borderId="0" xfId="0" applyFont="1" applyAlignment="1">
      <alignment vertical="center"/>
    </xf>
    <xf numFmtId="0" fontId="21" fillId="2" borderId="2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 applyProtection="1">
      <alignment vertical="top" wrapText="1"/>
      <protection hidden="1"/>
    </xf>
    <xf numFmtId="0" fontId="13" fillId="3" borderId="8" xfId="0" applyFont="1" applyFill="1" applyBorder="1" applyAlignment="1" applyProtection="1">
      <alignment vertical="top" wrapText="1"/>
      <protection hidden="1"/>
    </xf>
    <xf numFmtId="0" fontId="48" fillId="0" borderId="11" xfId="0" applyFont="1" applyBorder="1" applyAlignment="1" applyProtection="1">
      <alignment horizontal="center" vertical="top" wrapText="1"/>
      <protection locked="0" hidden="1"/>
    </xf>
    <xf numFmtId="0" fontId="48" fillId="0" borderId="4" xfId="0" applyFont="1" applyBorder="1" applyAlignment="1" applyProtection="1">
      <alignment horizontal="center" vertical="top" wrapText="1"/>
      <protection locked="0" hidden="1"/>
    </xf>
    <xf numFmtId="0" fontId="48" fillId="0" borderId="12" xfId="0" applyFont="1" applyBorder="1" applyAlignment="1" applyProtection="1">
      <alignment horizontal="center" vertical="top" wrapText="1"/>
      <protection locked="0" hidden="1"/>
    </xf>
    <xf numFmtId="0" fontId="5" fillId="2" borderId="2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left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13" fillId="0" borderId="7" xfId="0" applyFont="1" applyBorder="1" applyAlignment="1" applyProtection="1">
      <alignment horizontal="left" vertical="top" wrapText="1"/>
      <protection hidden="1"/>
    </xf>
    <xf numFmtId="0" fontId="13" fillId="0" borderId="6" xfId="0" applyFont="1" applyBorder="1" applyAlignment="1" applyProtection="1">
      <alignment horizontal="left" vertical="top" wrapText="1"/>
      <protection hidden="1"/>
    </xf>
    <xf numFmtId="0" fontId="13" fillId="0" borderId="8" xfId="0" applyFont="1" applyBorder="1" applyAlignment="1" applyProtection="1">
      <alignment horizontal="left" vertical="top" wrapText="1"/>
      <protection hidden="1"/>
    </xf>
    <xf numFmtId="0" fontId="13" fillId="3" borderId="6" xfId="0" applyFont="1" applyFill="1" applyBorder="1" applyAlignment="1" applyProtection="1">
      <alignment vertical="top" wrapText="1"/>
      <protection hidden="1"/>
    </xf>
    <xf numFmtId="0" fontId="13" fillId="0" borderId="7" xfId="0" applyFont="1" applyBorder="1" applyAlignment="1">
      <alignment vertical="top" wrapText="1"/>
    </xf>
    <xf numFmtId="0" fontId="13" fillId="0" borderId="8" xfId="0" applyFont="1" applyBorder="1" applyAlignment="1">
      <alignment vertical="top" wrapText="1"/>
    </xf>
    <xf numFmtId="0" fontId="0" fillId="2" borderId="9" xfId="0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48" fillId="0" borderId="11" xfId="0" applyFont="1" applyBorder="1" applyAlignment="1" applyProtection="1">
      <alignment horizontal="center" vertical="top" wrapText="1"/>
      <protection locked="0"/>
    </xf>
    <xf numFmtId="0" fontId="48" fillId="0" borderId="4" xfId="0" applyFont="1" applyBorder="1" applyAlignment="1" applyProtection="1">
      <alignment horizontal="center" vertical="top" wrapText="1"/>
      <protection locked="0"/>
    </xf>
    <xf numFmtId="0" fontId="48" fillId="0" borderId="12" xfId="0" applyFont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13" fillId="0" borderId="7" xfId="0" applyFont="1" applyBorder="1" applyAlignment="1" applyProtection="1">
      <alignment vertical="top" wrapText="1"/>
      <protection hidden="1"/>
    </xf>
    <xf numFmtId="0" fontId="13" fillId="0" borderId="6" xfId="0" applyFont="1" applyBorder="1" applyAlignment="1" applyProtection="1">
      <alignment vertical="top" wrapText="1"/>
      <protection hidden="1"/>
    </xf>
    <xf numFmtId="0" fontId="13" fillId="0" borderId="8" xfId="0" applyFont="1" applyBorder="1" applyAlignment="1" applyProtection="1">
      <alignment vertical="top" wrapText="1"/>
      <protection hidden="1"/>
    </xf>
    <xf numFmtId="0" fontId="48" fillId="3" borderId="11" xfId="0" applyFont="1" applyFill="1" applyBorder="1" applyAlignment="1" applyProtection="1">
      <alignment horizontal="center" vertical="top" wrapText="1"/>
      <protection locked="0" hidden="1"/>
    </xf>
    <xf numFmtId="0" fontId="48" fillId="3" borderId="4" xfId="0" applyFont="1" applyFill="1" applyBorder="1" applyAlignment="1" applyProtection="1">
      <alignment horizontal="center" vertical="top" wrapText="1"/>
      <protection locked="0" hidden="1"/>
    </xf>
    <xf numFmtId="0" fontId="48" fillId="3" borderId="12" xfId="0" applyFont="1" applyFill="1" applyBorder="1" applyAlignment="1" applyProtection="1">
      <alignment horizontal="center" vertical="top" wrapText="1"/>
      <protection locked="0" hidden="1"/>
    </xf>
    <xf numFmtId="0" fontId="1" fillId="2" borderId="9" xfId="0" applyFont="1" applyFill="1" applyBorder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8" xfId="0" applyFont="1" applyFill="1" applyBorder="1" applyAlignment="1">
      <alignment horizontal="left" vertical="top"/>
    </xf>
    <xf numFmtId="0" fontId="2" fillId="0" borderId="2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13" fillId="0" borderId="6" xfId="0" applyFont="1" applyBorder="1" applyAlignment="1">
      <alignment vertical="top" wrapText="1"/>
    </xf>
    <xf numFmtId="0" fontId="3" fillId="2" borderId="9" xfId="0" applyFont="1" applyFill="1" applyBorder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3" fillId="2" borderId="10" xfId="0" applyFont="1" applyFill="1" applyBorder="1" applyAlignment="1">
      <alignment horizontal="left" wrapText="1"/>
    </xf>
    <xf numFmtId="0" fontId="48" fillId="0" borderId="11" xfId="0" applyFont="1" applyBorder="1" applyAlignment="1" applyProtection="1">
      <alignment vertical="top" wrapText="1"/>
      <protection locked="0"/>
    </xf>
    <xf numFmtId="0" fontId="48" fillId="0" borderId="4" xfId="0" applyFont="1" applyBorder="1" applyAlignment="1" applyProtection="1">
      <alignment vertical="top" wrapText="1"/>
      <protection locked="0"/>
    </xf>
    <xf numFmtId="0" fontId="48" fillId="0" borderId="12" xfId="0" applyFont="1" applyBorder="1" applyAlignment="1" applyProtection="1">
      <alignment vertical="top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wrapText="1"/>
    </xf>
    <xf numFmtId="0" fontId="1" fillId="2" borderId="7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0" fillId="2" borderId="13" xfId="0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45" fillId="0" borderId="11" xfId="0" applyFont="1" applyBorder="1" applyAlignment="1" applyProtection="1">
      <alignment horizontal="left" vertical="top" wrapText="1"/>
      <protection locked="0"/>
    </xf>
    <xf numFmtId="0" fontId="45" fillId="0" borderId="4" xfId="0" applyFont="1" applyBorder="1" applyAlignment="1" applyProtection="1">
      <alignment horizontal="left" vertical="top" wrapText="1"/>
      <protection locked="0"/>
    </xf>
    <xf numFmtId="0" fontId="45" fillId="0" borderId="12" xfId="0" applyFont="1" applyBorder="1" applyAlignment="1" applyProtection="1">
      <alignment horizontal="left" vertical="top" wrapText="1"/>
      <protection locked="0"/>
    </xf>
    <xf numFmtId="0" fontId="13" fillId="2" borderId="7" xfId="0" applyFont="1" applyFill="1" applyBorder="1" applyAlignment="1">
      <alignment vertical="top"/>
    </xf>
    <xf numFmtId="0" fontId="13" fillId="2" borderId="6" xfId="0" applyFont="1" applyFill="1" applyBorder="1" applyAlignment="1">
      <alignment vertical="top"/>
    </xf>
    <xf numFmtId="0" fontId="13" fillId="2" borderId="8" xfId="0" applyFont="1" applyFill="1" applyBorder="1" applyAlignment="1">
      <alignment vertical="top"/>
    </xf>
    <xf numFmtId="0" fontId="13" fillId="0" borderId="9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10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10" xfId="0" applyFont="1" applyBorder="1" applyAlignment="1">
      <alignment horizontal="left" wrapText="1"/>
    </xf>
    <xf numFmtId="0" fontId="1" fillId="2" borderId="9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14" fillId="0" borderId="9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48" fillId="2" borderId="11" xfId="0" applyFont="1" applyFill="1" applyBorder="1" applyAlignment="1">
      <alignment horizontal="center" vertical="top"/>
    </xf>
    <xf numFmtId="0" fontId="48" fillId="2" borderId="4" xfId="0" applyFont="1" applyFill="1" applyBorder="1" applyAlignment="1">
      <alignment horizontal="center" vertical="top"/>
    </xf>
    <xf numFmtId="0" fontId="48" fillId="2" borderId="12" xfId="0" applyFont="1" applyFill="1" applyBorder="1" applyAlignment="1">
      <alignment horizontal="center" vertical="top"/>
    </xf>
    <xf numFmtId="0" fontId="13" fillId="3" borderId="19" xfId="0" applyFont="1" applyFill="1" applyBorder="1" applyAlignment="1">
      <alignment vertical="top" wrapText="1"/>
    </xf>
    <xf numFmtId="0" fontId="13" fillId="3" borderId="20" xfId="0" applyFont="1" applyFill="1" applyBorder="1" applyAlignment="1">
      <alignment vertical="top" wrapText="1"/>
    </xf>
    <xf numFmtId="0" fontId="13" fillId="3" borderId="48" xfId="0" applyFont="1" applyFill="1" applyBorder="1" applyAlignment="1">
      <alignment vertical="top" wrapText="1"/>
    </xf>
    <xf numFmtId="0" fontId="1" fillId="2" borderId="0" xfId="0" applyFont="1" applyFill="1" applyAlignment="1">
      <alignment horizontal="left"/>
    </xf>
    <xf numFmtId="0" fontId="1" fillId="2" borderId="10" xfId="0" applyFont="1" applyFill="1" applyBorder="1" applyAlignment="1">
      <alignment horizontal="left"/>
    </xf>
    <xf numFmtId="0" fontId="48" fillId="3" borderId="11" xfId="0" applyFont="1" applyFill="1" applyBorder="1" applyAlignment="1" applyProtection="1">
      <alignment horizontal="center" vertical="top"/>
      <protection locked="0"/>
    </xf>
    <xf numFmtId="0" fontId="48" fillId="3" borderId="12" xfId="0" applyFont="1" applyFill="1" applyBorder="1" applyAlignment="1" applyProtection="1">
      <alignment horizontal="center" vertical="top"/>
      <protection locked="0"/>
    </xf>
    <xf numFmtId="164" fontId="48" fillId="3" borderId="11" xfId="0" applyNumberFormat="1" applyFont="1" applyFill="1" applyBorder="1" applyAlignment="1">
      <alignment horizontal="center" vertical="top" wrapText="1"/>
    </xf>
    <xf numFmtId="164" fontId="48" fillId="3" borderId="12" xfId="0" applyNumberFormat="1" applyFont="1" applyFill="1" applyBorder="1" applyAlignment="1">
      <alignment horizontal="center" vertical="top" wrapText="1"/>
    </xf>
    <xf numFmtId="164" fontId="48" fillId="3" borderId="53" xfId="0" applyNumberFormat="1" applyFont="1" applyFill="1" applyBorder="1" applyAlignment="1">
      <alignment horizontal="center" vertical="top" wrapText="1"/>
    </xf>
    <xf numFmtId="164" fontId="48" fillId="3" borderId="32" xfId="0" applyNumberFormat="1" applyFont="1" applyFill="1" applyBorder="1" applyAlignment="1">
      <alignment horizontal="center" vertical="top" wrapText="1"/>
    </xf>
    <xf numFmtId="164" fontId="48" fillId="3" borderId="55" xfId="0" applyNumberFormat="1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left" wrapText="1"/>
    </xf>
    <xf numFmtId="0" fontId="9" fillId="2" borderId="6" xfId="0" applyFont="1" applyFill="1" applyBorder="1" applyAlignment="1">
      <alignment horizontal="left" wrapText="1"/>
    </xf>
    <xf numFmtId="0" fontId="9" fillId="2" borderId="8" xfId="0" applyFont="1" applyFill="1" applyBorder="1" applyAlignment="1">
      <alignment horizontal="left" wrapText="1"/>
    </xf>
    <xf numFmtId="0" fontId="0" fillId="2" borderId="7" xfId="0" applyFill="1" applyBorder="1" applyAlignment="1">
      <alignment horizontal="left"/>
    </xf>
    <xf numFmtId="0" fontId="13" fillId="3" borderId="2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164" fontId="2" fillId="3" borderId="7" xfId="0" applyNumberFormat="1" applyFont="1" applyFill="1" applyBorder="1" applyAlignment="1">
      <alignment horizontal="left" vertical="top" wrapText="1"/>
    </xf>
    <xf numFmtId="164" fontId="2" fillId="3" borderId="6" xfId="0" applyNumberFormat="1" applyFont="1" applyFill="1" applyBorder="1" applyAlignment="1">
      <alignment horizontal="left" vertical="top" wrapText="1"/>
    </xf>
    <xf numFmtId="164" fontId="2" fillId="3" borderId="8" xfId="0" applyNumberFormat="1" applyFont="1" applyFill="1" applyBorder="1" applyAlignment="1">
      <alignment horizontal="left" vertical="top" wrapText="1"/>
    </xf>
    <xf numFmtId="0" fontId="13" fillId="3" borderId="7" xfId="0" applyFont="1" applyFill="1" applyBorder="1" applyAlignment="1">
      <alignment vertical="top"/>
    </xf>
    <xf numFmtId="0" fontId="13" fillId="3" borderId="8" xfId="0" applyFont="1" applyFill="1" applyBorder="1" applyAlignment="1">
      <alignment vertical="top"/>
    </xf>
    <xf numFmtId="0" fontId="13" fillId="3" borderId="7" xfId="0" applyFont="1" applyFill="1" applyBorder="1" applyAlignment="1">
      <alignment vertical="top" wrapText="1"/>
    </xf>
    <xf numFmtId="0" fontId="13" fillId="3" borderId="8" xfId="0" applyFont="1" applyFill="1" applyBorder="1" applyAlignment="1">
      <alignment vertical="top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64" fontId="48" fillId="3" borderId="54" xfId="0" applyNumberFormat="1" applyFont="1" applyFill="1" applyBorder="1" applyAlignment="1">
      <alignment horizontal="center" vertical="center" wrapText="1"/>
    </xf>
    <xf numFmtId="164" fontId="48" fillId="3" borderId="32" xfId="0" applyNumberFormat="1" applyFont="1" applyFill="1" applyBorder="1" applyAlignment="1">
      <alignment horizontal="center" vertical="center" wrapText="1"/>
    </xf>
    <xf numFmtId="164" fontId="48" fillId="3" borderId="55" xfId="0" applyNumberFormat="1" applyFont="1" applyFill="1" applyBorder="1" applyAlignment="1">
      <alignment horizontal="center" vertical="center" wrapText="1"/>
    </xf>
    <xf numFmtId="164" fontId="48" fillId="3" borderId="22" xfId="0" applyNumberFormat="1" applyFont="1" applyFill="1" applyBorder="1" applyAlignment="1">
      <alignment horizontal="center" vertical="top" wrapText="1"/>
    </xf>
    <xf numFmtId="164" fontId="48" fillId="3" borderId="0" xfId="0" applyNumberFormat="1" applyFont="1" applyFill="1" applyAlignment="1">
      <alignment horizontal="center" vertical="top" wrapText="1"/>
    </xf>
    <xf numFmtId="164" fontId="48" fillId="3" borderId="10" xfId="0" applyNumberFormat="1" applyFont="1" applyFill="1" applyBorder="1" applyAlignment="1">
      <alignment horizontal="center" vertical="top" wrapText="1"/>
    </xf>
    <xf numFmtId="164" fontId="48" fillId="0" borderId="11" xfId="0" applyNumberFormat="1" applyFont="1" applyBorder="1" applyAlignment="1">
      <alignment horizontal="center" vertical="top" wrapText="1"/>
    </xf>
    <xf numFmtId="164" fontId="48" fillId="0" borderId="4" xfId="0" applyNumberFormat="1" applyFont="1" applyBorder="1" applyAlignment="1">
      <alignment horizontal="center" vertical="top" wrapText="1"/>
    </xf>
    <xf numFmtId="164" fontId="48" fillId="0" borderId="12" xfId="0" applyNumberFormat="1" applyFont="1" applyBorder="1" applyAlignment="1">
      <alignment horizontal="center" vertical="top" wrapText="1"/>
    </xf>
    <xf numFmtId="0" fontId="13" fillId="0" borderId="7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wrapText="1"/>
    </xf>
    <xf numFmtId="0" fontId="1" fillId="2" borderId="6" xfId="0" applyFont="1" applyFill="1" applyBorder="1" applyAlignment="1">
      <alignment horizontal="left" wrapText="1"/>
    </xf>
    <xf numFmtId="0" fontId="1" fillId="2" borderId="8" xfId="0" applyFont="1" applyFill="1" applyBorder="1" applyAlignment="1">
      <alignment horizontal="left" wrapText="1"/>
    </xf>
    <xf numFmtId="0" fontId="2" fillId="3" borderId="2" xfId="0" applyFont="1" applyFill="1" applyBorder="1" applyAlignment="1">
      <alignment horizontal="left" wrapText="1"/>
    </xf>
    <xf numFmtId="0" fontId="2" fillId="3" borderId="5" xfId="0" applyFont="1" applyFill="1" applyBorder="1" applyAlignment="1">
      <alignment horizontal="left" wrapText="1"/>
    </xf>
    <xf numFmtId="0" fontId="2" fillId="3" borderId="3" xfId="0" applyFont="1" applyFill="1" applyBorder="1" applyAlignment="1">
      <alignment horizontal="left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0" borderId="56" xfId="0" applyFont="1" applyBorder="1" applyAlignment="1">
      <alignment horizontal="center" vertical="top"/>
    </xf>
    <xf numFmtId="0" fontId="2" fillId="0" borderId="57" xfId="0" applyFont="1" applyBorder="1" applyAlignment="1">
      <alignment horizontal="center" vertical="top"/>
    </xf>
    <xf numFmtId="0" fontId="25" fillId="0" borderId="4" xfId="0" applyFont="1" applyBorder="1" applyAlignment="1">
      <alignment horizontal="right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4" fillId="4" borderId="7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8" fillId="0" borderId="11" xfId="0" applyFont="1" applyBorder="1" applyAlignment="1" applyProtection="1">
      <alignment horizontal="center" vertical="top"/>
      <protection locked="0"/>
    </xf>
    <xf numFmtId="0" fontId="48" fillId="0" borderId="4" xfId="0" applyFont="1" applyBorder="1" applyAlignment="1" applyProtection="1">
      <alignment horizontal="center" vertical="top"/>
      <protection locked="0"/>
    </xf>
    <xf numFmtId="0" fontId="48" fillId="0" borderId="12" xfId="0" applyFont="1" applyBorder="1" applyAlignment="1" applyProtection="1">
      <alignment horizontal="center" vertical="top"/>
      <protection locked="0"/>
    </xf>
    <xf numFmtId="0" fontId="2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 wrapText="1"/>
    </xf>
    <xf numFmtId="0" fontId="0" fillId="0" borderId="7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8" xfId="0" applyBorder="1" applyAlignment="1">
      <alignment horizontal="left"/>
    </xf>
    <xf numFmtId="0" fontId="2" fillId="8" borderId="7" xfId="0" applyFont="1" applyFill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/>
    </xf>
    <xf numFmtId="0" fontId="2" fillId="8" borderId="11" xfId="0" applyFont="1" applyFill="1" applyBorder="1" applyAlignment="1">
      <alignment horizontal="center" vertical="center"/>
    </xf>
    <xf numFmtId="0" fontId="2" fillId="8" borderId="12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1" fillId="4" borderId="26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41" xfId="0" applyFont="1" applyFill="1" applyBorder="1" applyAlignment="1">
      <alignment horizontal="center" vertical="center" wrapText="1"/>
    </xf>
    <xf numFmtId="0" fontId="1" fillId="4" borderId="27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left" vertical="center" wrapText="1"/>
    </xf>
    <xf numFmtId="0" fontId="1" fillId="4" borderId="28" xfId="0" applyFont="1" applyFill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top"/>
    </xf>
    <xf numFmtId="0" fontId="13" fillId="0" borderId="6" xfId="0" applyFont="1" applyBorder="1" applyAlignment="1">
      <alignment horizontal="left" vertical="top"/>
    </xf>
    <xf numFmtId="0" fontId="13" fillId="0" borderId="8" xfId="0" applyFont="1" applyBorder="1" applyAlignment="1">
      <alignment horizontal="left" vertical="top"/>
    </xf>
    <xf numFmtId="0" fontId="13" fillId="0" borderId="28" xfId="0" applyFont="1" applyBorder="1" applyAlignment="1">
      <alignment horizontal="left" vertical="top"/>
    </xf>
    <xf numFmtId="0" fontId="48" fillId="0" borderId="41" xfId="0" applyFont="1" applyBorder="1" applyAlignment="1" applyProtection="1">
      <alignment horizontal="center" vertical="top"/>
      <protection locked="0"/>
    </xf>
    <xf numFmtId="0" fontId="1" fillId="4" borderId="42" xfId="0" applyFont="1" applyFill="1" applyBorder="1" applyAlignment="1">
      <alignment horizontal="left" vertical="center" wrapText="1"/>
    </xf>
    <xf numFmtId="0" fontId="1" fillId="4" borderId="15" xfId="0" applyFont="1" applyFill="1" applyBorder="1" applyAlignment="1">
      <alignment horizontal="left" vertical="center" wrapText="1"/>
    </xf>
    <xf numFmtId="0" fontId="1" fillId="4" borderId="45" xfId="0" applyFont="1" applyFill="1" applyBorder="1" applyAlignment="1">
      <alignment horizontal="left" vertical="center" wrapText="1"/>
    </xf>
    <xf numFmtId="0" fontId="3" fillId="4" borderId="43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6" fillId="4" borderId="43" xfId="0" applyFont="1" applyFill="1" applyBorder="1" applyAlignment="1">
      <alignment horizontal="center" vertical="center" wrapText="1"/>
    </xf>
    <xf numFmtId="0" fontId="6" fillId="4" borderId="35" xfId="0" applyFont="1" applyFill="1" applyBorder="1" applyAlignment="1">
      <alignment horizontal="center" vertical="center" wrapText="1"/>
    </xf>
    <xf numFmtId="0" fontId="6" fillId="4" borderId="40" xfId="0" applyFont="1" applyFill="1" applyBorder="1" applyAlignment="1">
      <alignment horizontal="center" vertical="center" wrapText="1"/>
    </xf>
    <xf numFmtId="0" fontId="6" fillId="4" borderId="52" xfId="0" applyFont="1" applyFill="1" applyBorder="1" applyAlignment="1">
      <alignment horizontal="center" vertical="center" wrapText="1"/>
    </xf>
    <xf numFmtId="0" fontId="6" fillId="4" borderId="46" xfId="0" applyFont="1" applyFill="1" applyBorder="1" applyAlignment="1">
      <alignment horizontal="center" vertical="center" wrapText="1"/>
    </xf>
    <xf numFmtId="0" fontId="6" fillId="4" borderId="47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41" fillId="4" borderId="19" xfId="0" applyFont="1" applyFill="1" applyBorder="1" applyAlignment="1">
      <alignment horizontal="center" vertical="center" wrapText="1"/>
    </xf>
    <xf numFmtId="0" fontId="41" fillId="4" borderId="20" xfId="0" applyFont="1" applyFill="1" applyBorder="1" applyAlignment="1">
      <alignment horizontal="center" vertical="center" wrapText="1"/>
    </xf>
    <xf numFmtId="0" fontId="41" fillId="4" borderId="53" xfId="0" applyFont="1" applyFill="1" applyBorder="1" applyAlignment="1">
      <alignment horizontal="center" vertical="center" wrapText="1"/>
    </xf>
    <xf numFmtId="0" fontId="41" fillId="4" borderId="32" xfId="0" applyFont="1" applyFill="1" applyBorder="1" applyAlignment="1">
      <alignment horizontal="center" vertical="center" wrapText="1"/>
    </xf>
    <xf numFmtId="0" fontId="36" fillId="0" borderId="52" xfId="0" applyFont="1" applyBorder="1" applyAlignment="1">
      <alignment horizontal="left" vertical="top" wrapText="1"/>
    </xf>
    <xf numFmtId="0" fontId="36" fillId="0" borderId="20" xfId="0" applyFont="1" applyBorder="1" applyAlignment="1">
      <alignment horizontal="left" vertical="top" wrapText="1"/>
    </xf>
    <xf numFmtId="0" fontId="36" fillId="0" borderId="21" xfId="0" applyFont="1" applyBorder="1" applyAlignment="1">
      <alignment horizontal="left" vertical="top" wrapText="1"/>
    </xf>
    <xf numFmtId="0" fontId="50" fillId="0" borderId="54" xfId="0" applyFont="1" applyBorder="1" applyAlignment="1">
      <alignment horizontal="center" vertical="top" wrapText="1"/>
    </xf>
    <xf numFmtId="0" fontId="50" fillId="0" borderId="32" xfId="0" applyFont="1" applyBorder="1" applyAlignment="1">
      <alignment horizontal="center" vertical="top" wrapText="1"/>
    </xf>
    <xf numFmtId="0" fontId="50" fillId="0" borderId="33" xfId="0" applyFont="1" applyBorder="1" applyAlignment="1">
      <alignment horizontal="center" vertical="top" wrapText="1"/>
    </xf>
    <xf numFmtId="0" fontId="31" fillId="4" borderId="19" xfId="0" applyFont="1" applyFill="1" applyBorder="1" applyAlignment="1">
      <alignment horizontal="center" vertical="center" wrapText="1"/>
    </xf>
    <xf numFmtId="0" fontId="31" fillId="4" borderId="20" xfId="0" applyFont="1" applyFill="1" applyBorder="1" applyAlignment="1">
      <alignment horizontal="center" vertical="center" wrapText="1"/>
    </xf>
    <xf numFmtId="0" fontId="31" fillId="4" borderId="48" xfId="0" applyFont="1" applyFill="1" applyBorder="1" applyAlignment="1">
      <alignment horizontal="center" vertical="center" wrapText="1"/>
    </xf>
    <xf numFmtId="0" fontId="31" fillId="4" borderId="53" xfId="0" applyFont="1" applyFill="1" applyBorder="1" applyAlignment="1">
      <alignment horizontal="center" vertical="center" wrapText="1"/>
    </xf>
    <xf numFmtId="0" fontId="31" fillId="4" borderId="32" xfId="0" applyFont="1" applyFill="1" applyBorder="1" applyAlignment="1">
      <alignment horizontal="center" vertical="center" wrapText="1"/>
    </xf>
    <xf numFmtId="0" fontId="31" fillId="4" borderId="55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0" fontId="17" fillId="0" borderId="31" xfId="0" applyFont="1" applyBorder="1" applyAlignment="1">
      <alignment horizontal="left" vertical="top" wrapText="1"/>
    </xf>
    <xf numFmtId="164" fontId="50" fillId="0" borderId="54" xfId="0" applyNumberFormat="1" applyFont="1" applyBorder="1" applyAlignment="1">
      <alignment horizontal="center" vertical="top" wrapText="1"/>
    </xf>
    <xf numFmtId="164" fontId="50" fillId="0" borderId="32" xfId="0" applyNumberFormat="1" applyFont="1" applyBorder="1" applyAlignment="1">
      <alignment horizontal="center" vertical="top" wrapText="1"/>
    </xf>
    <xf numFmtId="164" fontId="50" fillId="0" borderId="33" xfId="0" applyNumberFormat="1" applyFont="1" applyBorder="1" applyAlignment="1">
      <alignment horizontal="center" vertical="top" wrapText="1"/>
    </xf>
    <xf numFmtId="0" fontId="48" fillId="0" borderId="54" xfId="0" applyFont="1" applyBorder="1" applyAlignment="1" applyProtection="1">
      <alignment horizontal="center" vertical="top" wrapText="1"/>
      <protection locked="0"/>
    </xf>
    <xf numFmtId="0" fontId="48" fillId="0" borderId="32" xfId="0" applyFont="1" applyBorder="1" applyAlignment="1" applyProtection="1">
      <alignment horizontal="center" vertical="top" wrapText="1"/>
      <protection locked="0"/>
    </xf>
    <xf numFmtId="0" fontId="48" fillId="0" borderId="55" xfId="0" applyFont="1" applyBorder="1" applyAlignment="1" applyProtection="1">
      <alignment horizontal="center" vertical="top" wrapText="1"/>
      <protection locked="0"/>
    </xf>
    <xf numFmtId="0" fontId="48" fillId="0" borderId="33" xfId="0" applyFont="1" applyBorder="1" applyAlignment="1" applyProtection="1">
      <alignment horizontal="center" vertical="top" wrapText="1"/>
      <protection locked="0"/>
    </xf>
    <xf numFmtId="0" fontId="17" fillId="0" borderId="52" xfId="0" applyFont="1" applyBorder="1" applyAlignment="1">
      <alignment horizontal="left" vertical="top" wrapText="1"/>
    </xf>
    <xf numFmtId="0" fontId="17" fillId="0" borderId="20" xfId="0" applyFont="1" applyBorder="1" applyAlignment="1">
      <alignment horizontal="left" vertical="top" wrapText="1"/>
    </xf>
    <xf numFmtId="0" fontId="17" fillId="0" borderId="21" xfId="0" applyFont="1" applyBorder="1" applyAlignment="1">
      <alignment horizontal="left" vertical="top" wrapText="1"/>
    </xf>
    <xf numFmtId="0" fontId="1" fillId="4" borderId="58" xfId="0" applyFont="1" applyFill="1" applyBorder="1" applyAlignment="1">
      <alignment horizontal="left"/>
    </xf>
    <xf numFmtId="0" fontId="1" fillId="4" borderId="59" xfId="0" applyFont="1" applyFill="1" applyBorder="1" applyAlignment="1">
      <alignment horizontal="left"/>
    </xf>
    <xf numFmtId="0" fontId="1" fillId="4" borderId="49" xfId="0" applyFont="1" applyFill="1" applyBorder="1" applyAlignment="1">
      <alignment horizontal="left"/>
    </xf>
    <xf numFmtId="0" fontId="1" fillId="4" borderId="60" xfId="0" applyFont="1" applyFill="1" applyBorder="1" applyAlignment="1">
      <alignment horizontal="left"/>
    </xf>
    <xf numFmtId="0" fontId="13" fillId="0" borderId="52" xfId="0" applyFont="1" applyBorder="1" applyAlignment="1">
      <alignment horizontal="left" vertical="top"/>
    </xf>
    <xf numFmtId="0" fontId="13" fillId="0" borderId="20" xfId="0" applyFont="1" applyBorder="1" applyAlignment="1">
      <alignment horizontal="left" vertical="top"/>
    </xf>
    <xf numFmtId="0" fontId="13" fillId="0" borderId="48" xfId="0" applyFont="1" applyBorder="1" applyAlignment="1">
      <alignment horizontal="left" vertical="top"/>
    </xf>
    <xf numFmtId="0" fontId="13" fillId="0" borderId="9" xfId="0" applyFont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13" fillId="0" borderId="31" xfId="0" applyFont="1" applyBorder="1" applyAlignment="1">
      <alignment horizontal="left" vertical="top"/>
    </xf>
    <xf numFmtId="0" fontId="48" fillId="0" borderId="41" xfId="0" applyFont="1" applyBorder="1" applyAlignment="1" applyProtection="1">
      <alignment horizontal="center" vertical="top" wrapText="1"/>
      <protection locked="0"/>
    </xf>
    <xf numFmtId="0" fontId="11" fillId="3" borderId="22" xfId="0" applyFont="1" applyFill="1" applyBorder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1" fillId="3" borderId="31" xfId="0" applyFont="1" applyFill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46" fillId="0" borderId="26" xfId="0" applyFont="1" applyBorder="1" applyAlignment="1">
      <alignment horizontal="left"/>
    </xf>
    <xf numFmtId="0" fontId="46" fillId="0" borderId="4" xfId="0" applyFont="1" applyBorder="1" applyAlignment="1">
      <alignment horizontal="left"/>
    </xf>
    <xf numFmtId="0" fontId="46" fillId="0" borderId="41" xfId="0" applyFont="1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11" fillId="0" borderId="22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32" fillId="0" borderId="0" xfId="0" applyFont="1" applyAlignment="1">
      <alignment horizontal="left" vertical="center"/>
    </xf>
    <xf numFmtId="0" fontId="32" fillId="0" borderId="31" xfId="0" applyFont="1" applyBorder="1" applyAlignment="1">
      <alignment horizontal="left" vertical="center"/>
    </xf>
    <xf numFmtId="0" fontId="47" fillId="3" borderId="22" xfId="0" applyFont="1" applyFill="1" applyBorder="1" applyAlignment="1">
      <alignment horizontal="left" vertical="center" wrapText="1"/>
    </xf>
    <xf numFmtId="0" fontId="47" fillId="3" borderId="0" xfId="0" applyFont="1" applyFill="1" applyAlignment="1">
      <alignment horizontal="left" vertical="center" wrapText="1"/>
    </xf>
    <xf numFmtId="0" fontId="47" fillId="3" borderId="31" xfId="0" applyFont="1" applyFill="1" applyBorder="1" applyAlignment="1">
      <alignment horizontal="left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colors>
    <mruColors>
      <color rgb="FFCC6600"/>
      <color rgb="FFFFFF99"/>
      <color rgb="FF9C4B08"/>
      <color rgb="FFFFFFCC"/>
      <color rgb="FF993300"/>
      <color rgb="FFF8E8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microsoft.com/office/2017/10/relationships/person" Target="persons/perso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fmlaLink="$A$1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381000</xdr:colOff>
          <xdr:row>8</xdr:row>
          <xdr:rowOff>180975</xdr:rowOff>
        </xdr:from>
        <xdr:to>
          <xdr:col>5</xdr:col>
          <xdr:colOff>76200</xdr:colOff>
          <xdr:row>8</xdr:row>
          <xdr:rowOff>400050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Złożenie deklaracji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638175</xdr:colOff>
          <xdr:row>8</xdr:row>
          <xdr:rowOff>123825</xdr:rowOff>
        </xdr:from>
        <xdr:to>
          <xdr:col>10</xdr:col>
          <xdr:colOff>1047750</xdr:colOff>
          <xdr:row>8</xdr:row>
          <xdr:rowOff>438150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Korekta deklaracji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457200</xdr:colOff>
          <xdr:row>46</xdr:row>
          <xdr:rowOff>123825</xdr:rowOff>
        </xdr:from>
        <xdr:to>
          <xdr:col>9</xdr:col>
          <xdr:colOff>361950</xdr:colOff>
          <xdr:row>46</xdr:row>
          <xdr:rowOff>390525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495300</xdr:colOff>
          <xdr:row>46</xdr:row>
          <xdr:rowOff>152400</xdr:rowOff>
        </xdr:from>
        <xdr:to>
          <xdr:col>11</xdr:col>
          <xdr:colOff>314325</xdr:colOff>
          <xdr:row>46</xdr:row>
          <xdr:rowOff>361950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55</xdr:row>
          <xdr:rowOff>142875</xdr:rowOff>
        </xdr:from>
        <xdr:to>
          <xdr:col>2</xdr:col>
          <xdr:colOff>28575</xdr:colOff>
          <xdr:row>55</xdr:row>
          <xdr:rowOff>352425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55</xdr:row>
          <xdr:rowOff>447675</xdr:rowOff>
        </xdr:from>
        <xdr:to>
          <xdr:col>2</xdr:col>
          <xdr:colOff>47625</xdr:colOff>
          <xdr:row>55</xdr:row>
          <xdr:rowOff>666750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55</xdr:row>
          <xdr:rowOff>742950</xdr:rowOff>
        </xdr:from>
        <xdr:to>
          <xdr:col>2</xdr:col>
          <xdr:colOff>85725</xdr:colOff>
          <xdr:row>56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31</xdr:row>
          <xdr:rowOff>123825</xdr:rowOff>
        </xdr:from>
        <xdr:to>
          <xdr:col>1</xdr:col>
          <xdr:colOff>381000</xdr:colOff>
          <xdr:row>31</xdr:row>
          <xdr:rowOff>333375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31</xdr:row>
          <xdr:rowOff>438150</xdr:rowOff>
        </xdr:from>
        <xdr:to>
          <xdr:col>1</xdr:col>
          <xdr:colOff>400050</xdr:colOff>
          <xdr:row>31</xdr:row>
          <xdr:rowOff>647700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31</xdr:row>
          <xdr:rowOff>742950</xdr:rowOff>
        </xdr:from>
        <xdr:to>
          <xdr:col>1</xdr:col>
          <xdr:colOff>447675</xdr:colOff>
          <xdr:row>31</xdr:row>
          <xdr:rowOff>962025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95250</xdr:colOff>
      <xdr:row>31</xdr:row>
      <xdr:rowOff>47625</xdr:rowOff>
    </xdr:from>
    <xdr:to>
      <xdr:col>7</xdr:col>
      <xdr:colOff>152400</xdr:colOff>
      <xdr:row>31</xdr:row>
      <xdr:rowOff>266700</xdr:rowOff>
    </xdr:to>
    <xdr:sp macro="" textlink="" fLocksText="0">
      <xdr:nvSpPr>
        <xdr:cNvPr id="3" name="pole tekstow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247900" y="9144000"/>
          <a:ext cx="885825" cy="21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l-PL" sz="1100"/>
        </a:p>
      </xdr:txBody>
    </xdr:sp>
    <xdr:clientData/>
  </xdr:twoCellAnchor>
  <xdr:twoCellAnchor>
    <xdr:from>
      <xdr:col>8</xdr:col>
      <xdr:colOff>152400</xdr:colOff>
      <xdr:row>31</xdr:row>
      <xdr:rowOff>333375</xdr:rowOff>
    </xdr:from>
    <xdr:to>
      <xdr:col>9</xdr:col>
      <xdr:colOff>266701</xdr:colOff>
      <xdr:row>31</xdr:row>
      <xdr:rowOff>571500</xdr:rowOff>
    </xdr:to>
    <xdr:sp macro="" textlink="" fLocksText="0">
      <xdr:nvSpPr>
        <xdr:cNvPr id="4" name="pole tekstow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4275" y="9429750"/>
          <a:ext cx="923926" cy="23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l-PL" sz="1100"/>
        </a:p>
      </xdr:txBody>
    </xdr:sp>
    <xdr:clientData/>
  </xdr:twoCellAnchor>
  <xdr:twoCellAnchor>
    <xdr:from>
      <xdr:col>9</xdr:col>
      <xdr:colOff>200026</xdr:colOff>
      <xdr:row>31</xdr:row>
      <xdr:rowOff>647700</xdr:rowOff>
    </xdr:from>
    <xdr:to>
      <xdr:col>10</xdr:col>
      <xdr:colOff>47626</xdr:colOff>
      <xdr:row>31</xdr:row>
      <xdr:rowOff>885825</xdr:rowOff>
    </xdr:to>
    <xdr:sp macro="" textlink="" fLocksText="0">
      <xdr:nvSpPr>
        <xdr:cNvPr id="5" name="pole tekstow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581526" y="9744075"/>
          <a:ext cx="93345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l-PL" sz="1100"/>
        </a:p>
      </xdr:txBody>
    </xdr:sp>
    <xdr:clientData/>
  </xdr:twoCellAnchor>
  <xdr:twoCellAnchor>
    <xdr:from>
      <xdr:col>3</xdr:col>
      <xdr:colOff>38100</xdr:colOff>
      <xdr:row>55</xdr:row>
      <xdr:rowOff>647700</xdr:rowOff>
    </xdr:from>
    <xdr:to>
      <xdr:col>9</xdr:col>
      <xdr:colOff>1076325</xdr:colOff>
      <xdr:row>55</xdr:row>
      <xdr:rowOff>876300</xdr:rowOff>
    </xdr:to>
    <xdr:sp macro="" textlink="" fLocksText="0">
      <xdr:nvSpPr>
        <xdr:cNvPr id="6" name="pole tekstow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362075" y="17573625"/>
          <a:ext cx="4095750" cy="228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l-PL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rgb="FFFFFF00"/>
    <pageSetUpPr fitToPage="1"/>
  </sheetPr>
  <dimension ref="A1:M82"/>
  <sheetViews>
    <sheetView showGridLines="0" tabSelected="1" view="pageBreakPreview" zoomScale="110" zoomScaleSheetLayoutView="110" workbookViewId="0">
      <selection activeCell="A82" sqref="A82:M82"/>
    </sheetView>
  </sheetViews>
  <sheetFormatPr defaultRowHeight="15" x14ac:dyDescent="0.25"/>
  <cols>
    <col min="1" max="1" width="3.42578125" customWidth="1"/>
    <col min="2" max="2" width="7.5703125" customWidth="1"/>
    <col min="3" max="3" width="8.85546875" customWidth="1"/>
    <col min="4" max="4" width="3" customWidth="1"/>
    <col min="5" max="5" width="9.42578125" customWidth="1"/>
    <col min="6" max="6" width="8.7109375" customWidth="1"/>
    <col min="7" max="7" width="3.7109375" customWidth="1"/>
    <col min="8" max="8" width="8.85546875" customWidth="1"/>
    <col min="9" max="9" width="12.140625" customWidth="1"/>
    <col min="10" max="10" width="16.28515625" customWidth="1"/>
    <col min="11" max="12" width="17.28515625" customWidth="1"/>
    <col min="13" max="13" width="23.140625" customWidth="1"/>
  </cols>
  <sheetData>
    <row r="1" spans="1:13" ht="45" customHeight="1" x14ac:dyDescent="0.25">
      <c r="A1" s="88" t="b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</row>
    <row r="2" spans="1:13" ht="86.25" customHeight="1" x14ac:dyDescent="0.25">
      <c r="A2" s="90" t="s">
        <v>243</v>
      </c>
      <c r="B2" s="91"/>
      <c r="C2" s="92"/>
      <c r="D2" s="93" t="s">
        <v>1111</v>
      </c>
      <c r="E2" s="94"/>
      <c r="F2" s="94"/>
      <c r="G2" s="94"/>
      <c r="H2" s="94"/>
      <c r="I2" s="94"/>
      <c r="J2" s="94"/>
      <c r="K2" s="94"/>
      <c r="L2" s="95"/>
      <c r="M2" s="34" t="s">
        <v>158</v>
      </c>
    </row>
    <row r="3" spans="1:13" ht="36" customHeight="1" x14ac:dyDescent="0.25">
      <c r="A3" s="109" t="s">
        <v>336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</row>
    <row r="4" spans="1:13" ht="11.25" customHeight="1" x14ac:dyDescent="0.25">
      <c r="A4" s="110" t="s">
        <v>21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2"/>
    </row>
    <row r="5" spans="1:13" ht="12.75" customHeight="1" x14ac:dyDescent="0.25">
      <c r="A5" s="113" t="s">
        <v>17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5"/>
    </row>
    <row r="6" spans="1:13" x14ac:dyDescent="0.25">
      <c r="A6" s="35" t="s">
        <v>15</v>
      </c>
      <c r="B6" s="36"/>
      <c r="C6" s="37"/>
      <c r="D6" s="37"/>
      <c r="E6" s="37"/>
      <c r="F6" s="37"/>
      <c r="G6" s="37"/>
      <c r="H6" s="37"/>
      <c r="I6" s="37"/>
      <c r="J6" s="37"/>
      <c r="K6" s="37"/>
      <c r="L6" s="37"/>
      <c r="M6" s="38"/>
    </row>
    <row r="7" spans="1:13" ht="30" customHeight="1" x14ac:dyDescent="0.25">
      <c r="A7" s="101" t="s">
        <v>24</v>
      </c>
      <c r="B7" s="102"/>
      <c r="C7" s="102"/>
      <c r="D7" s="102"/>
      <c r="E7" s="102"/>
      <c r="F7" s="102"/>
      <c r="G7" s="102"/>
      <c r="H7" s="103"/>
      <c r="I7" s="104" t="s">
        <v>0</v>
      </c>
      <c r="J7" s="104"/>
      <c r="K7" s="104"/>
      <c r="L7" s="104"/>
      <c r="M7" s="104"/>
    </row>
    <row r="8" spans="1:13" ht="13.5" customHeight="1" x14ac:dyDescent="0.25">
      <c r="A8" s="39" t="s">
        <v>16</v>
      </c>
      <c r="B8" s="107" t="s">
        <v>160</v>
      </c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8"/>
    </row>
    <row r="9" spans="1:13" ht="45" customHeight="1" x14ac:dyDescent="0.25">
      <c r="A9" s="116" t="s">
        <v>1110</v>
      </c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8"/>
    </row>
    <row r="10" spans="1:13" x14ac:dyDescent="0.25">
      <c r="A10" s="105" t="s">
        <v>212</v>
      </c>
      <c r="B10" s="106"/>
      <c r="C10" s="106"/>
      <c r="D10" s="106"/>
      <c r="E10" s="106"/>
      <c r="F10" s="106"/>
      <c r="G10" s="106"/>
      <c r="H10" s="106"/>
      <c r="I10" s="107"/>
      <c r="J10" s="107"/>
      <c r="K10" s="107"/>
      <c r="L10" s="107"/>
      <c r="M10" s="108"/>
    </row>
    <row r="11" spans="1:13" ht="12.75" customHeight="1" x14ac:dyDescent="0.25">
      <c r="A11" s="131" t="s">
        <v>135</v>
      </c>
      <c r="B11" s="133" t="s">
        <v>175</v>
      </c>
      <c r="C11" s="134"/>
      <c r="D11" s="134"/>
      <c r="E11" s="135"/>
      <c r="F11" s="119" t="s">
        <v>35</v>
      </c>
      <c r="G11" s="120"/>
      <c r="H11" s="120"/>
      <c r="I11" s="120"/>
      <c r="J11" s="120"/>
      <c r="K11" s="120"/>
      <c r="L11" s="120"/>
      <c r="M11" s="121"/>
    </row>
    <row r="12" spans="1:13" ht="24.75" customHeight="1" x14ac:dyDescent="0.25">
      <c r="A12" s="132"/>
      <c r="B12" s="98"/>
      <c r="C12" s="99"/>
      <c r="D12" s="99"/>
      <c r="E12" s="100"/>
      <c r="F12" s="98"/>
      <c r="G12" s="99"/>
      <c r="H12" s="99"/>
      <c r="I12" s="99"/>
      <c r="J12" s="99"/>
      <c r="K12" s="99"/>
      <c r="L12" s="99"/>
      <c r="M12" s="100"/>
    </row>
    <row r="13" spans="1:13" ht="9.75" customHeight="1" x14ac:dyDescent="0.25">
      <c r="A13" s="131"/>
      <c r="B13" s="96" t="s">
        <v>22</v>
      </c>
      <c r="C13" s="122"/>
      <c r="D13" s="122"/>
      <c r="E13" s="97"/>
      <c r="F13" s="96" t="s">
        <v>391</v>
      </c>
      <c r="G13" s="122"/>
      <c r="H13" s="122"/>
      <c r="I13" s="97"/>
      <c r="J13" s="96" t="s">
        <v>392</v>
      </c>
      <c r="K13" s="97"/>
      <c r="L13" s="96" t="s">
        <v>393</v>
      </c>
      <c r="M13" s="97"/>
    </row>
    <row r="14" spans="1:13" ht="30" customHeight="1" x14ac:dyDescent="0.25">
      <c r="A14" s="131"/>
      <c r="B14" s="136"/>
      <c r="C14" s="137"/>
      <c r="D14" s="137"/>
      <c r="E14" s="138"/>
      <c r="F14" s="136"/>
      <c r="G14" s="137"/>
      <c r="H14" s="137"/>
      <c r="I14" s="138"/>
      <c r="J14" s="136"/>
      <c r="K14" s="138"/>
      <c r="L14" s="136"/>
      <c r="M14" s="138"/>
    </row>
    <row r="15" spans="1:13" ht="9.75" customHeight="1" x14ac:dyDescent="0.25">
      <c r="A15" s="131"/>
      <c r="B15" s="133" t="s">
        <v>394</v>
      </c>
      <c r="C15" s="134"/>
      <c r="D15" s="134"/>
      <c r="E15" s="134"/>
      <c r="F15" s="134"/>
      <c r="G15" s="135"/>
      <c r="H15" s="133" t="s">
        <v>395</v>
      </c>
      <c r="I15" s="134"/>
      <c r="J15" s="134"/>
      <c r="K15" s="134"/>
      <c r="L15" s="134"/>
      <c r="M15" s="135"/>
    </row>
    <row r="16" spans="1:13" ht="30" customHeight="1" x14ac:dyDescent="0.25">
      <c r="A16" s="73"/>
      <c r="B16" s="98"/>
      <c r="C16" s="99"/>
      <c r="D16" s="99"/>
      <c r="E16" s="99"/>
      <c r="F16" s="99"/>
      <c r="G16" s="100"/>
      <c r="H16" s="98"/>
      <c r="I16" s="99"/>
      <c r="J16" s="99"/>
      <c r="K16" s="99"/>
      <c r="L16" s="99"/>
      <c r="M16" s="100"/>
    </row>
    <row r="17" spans="1:13" x14ac:dyDescent="0.25">
      <c r="A17" s="208" t="s">
        <v>170</v>
      </c>
      <c r="B17" s="209"/>
      <c r="C17" s="209"/>
      <c r="D17" s="209"/>
      <c r="E17" s="209"/>
      <c r="F17" s="209"/>
      <c r="G17" s="209"/>
      <c r="H17" s="209"/>
      <c r="I17" s="209"/>
      <c r="J17" s="209"/>
      <c r="K17" s="209"/>
      <c r="L17" s="209"/>
      <c r="M17" s="210"/>
    </row>
    <row r="18" spans="1:13" ht="10.5" customHeight="1" x14ac:dyDescent="0.25">
      <c r="A18" s="164"/>
      <c r="B18" s="123" t="s">
        <v>396</v>
      </c>
      <c r="C18" s="145"/>
      <c r="D18" s="145"/>
      <c r="E18" s="124"/>
      <c r="F18" s="123" t="s">
        <v>397</v>
      </c>
      <c r="G18" s="145"/>
      <c r="H18" s="145"/>
      <c r="I18" s="124"/>
      <c r="J18" s="123" t="s">
        <v>398</v>
      </c>
      <c r="K18" s="145"/>
      <c r="L18" s="145"/>
      <c r="M18" s="124"/>
    </row>
    <row r="19" spans="1:13" ht="30" customHeight="1" x14ac:dyDescent="0.25">
      <c r="A19" s="164"/>
      <c r="B19" s="128"/>
      <c r="C19" s="129"/>
      <c r="D19" s="129"/>
      <c r="E19" s="130"/>
      <c r="F19" s="128"/>
      <c r="G19" s="129"/>
      <c r="H19" s="129"/>
      <c r="I19" s="130"/>
      <c r="J19" s="149"/>
      <c r="K19" s="150"/>
      <c r="L19" s="150"/>
      <c r="M19" s="151"/>
    </row>
    <row r="20" spans="1:13" ht="11.25" customHeight="1" x14ac:dyDescent="0.25">
      <c r="A20" s="164"/>
      <c r="B20" s="123" t="s">
        <v>399</v>
      </c>
      <c r="C20" s="145"/>
      <c r="D20" s="145"/>
      <c r="E20" s="124"/>
      <c r="F20" s="123" t="s">
        <v>400</v>
      </c>
      <c r="G20" s="145"/>
      <c r="H20" s="145"/>
      <c r="I20" s="124"/>
      <c r="J20" s="123" t="s">
        <v>401</v>
      </c>
      <c r="K20" s="124"/>
      <c r="L20" s="123" t="s">
        <v>402</v>
      </c>
      <c r="M20" s="124"/>
    </row>
    <row r="21" spans="1:13" ht="30" customHeight="1" x14ac:dyDescent="0.25">
      <c r="A21" s="164"/>
      <c r="B21" s="128"/>
      <c r="C21" s="129"/>
      <c r="D21" s="129"/>
      <c r="E21" s="130"/>
      <c r="F21" s="128"/>
      <c r="G21" s="129"/>
      <c r="H21" s="129"/>
      <c r="I21" s="130"/>
      <c r="J21" s="128"/>
      <c r="K21" s="130"/>
      <c r="L21" s="128"/>
      <c r="M21" s="130"/>
    </row>
    <row r="22" spans="1:13" ht="9.75" customHeight="1" x14ac:dyDescent="0.25">
      <c r="A22" s="164"/>
      <c r="B22" s="123" t="s">
        <v>403</v>
      </c>
      <c r="C22" s="145"/>
      <c r="D22" s="145"/>
      <c r="E22" s="124"/>
      <c r="F22" s="123" t="s">
        <v>404</v>
      </c>
      <c r="G22" s="145"/>
      <c r="H22" s="145"/>
      <c r="I22" s="124"/>
      <c r="J22" s="123" t="s">
        <v>405</v>
      </c>
      <c r="K22" s="145"/>
      <c r="L22" s="145"/>
      <c r="M22" s="124"/>
    </row>
    <row r="23" spans="1:13" ht="30" customHeight="1" x14ac:dyDescent="0.25">
      <c r="A23" s="74"/>
      <c r="B23" s="128"/>
      <c r="C23" s="129"/>
      <c r="D23" s="129"/>
      <c r="E23" s="130"/>
      <c r="F23" s="128"/>
      <c r="G23" s="129"/>
      <c r="H23" s="129"/>
      <c r="I23" s="130"/>
      <c r="J23" s="128"/>
      <c r="K23" s="129"/>
      <c r="L23" s="129"/>
      <c r="M23" s="130"/>
    </row>
    <row r="24" spans="1:13" x14ac:dyDescent="0.25">
      <c r="A24" s="146" t="s">
        <v>218</v>
      </c>
      <c r="B24" s="147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8"/>
    </row>
    <row r="25" spans="1:13" ht="10.5" customHeight="1" x14ac:dyDescent="0.25">
      <c r="A25" s="164"/>
      <c r="B25" s="123" t="s">
        <v>406</v>
      </c>
      <c r="C25" s="145"/>
      <c r="D25" s="145"/>
      <c r="E25" s="124"/>
      <c r="F25" s="123" t="s">
        <v>407</v>
      </c>
      <c r="G25" s="145"/>
      <c r="H25" s="145"/>
      <c r="I25" s="124"/>
      <c r="J25" s="123" t="s">
        <v>1072</v>
      </c>
      <c r="K25" s="145"/>
      <c r="L25" s="145"/>
      <c r="M25" s="124"/>
    </row>
    <row r="26" spans="1:13" ht="30" customHeight="1" x14ac:dyDescent="0.25">
      <c r="A26" s="164"/>
      <c r="B26" s="128"/>
      <c r="C26" s="129"/>
      <c r="D26" s="129"/>
      <c r="E26" s="130"/>
      <c r="F26" s="128"/>
      <c r="G26" s="129"/>
      <c r="H26" s="129"/>
      <c r="I26" s="130"/>
      <c r="J26" s="128"/>
      <c r="K26" s="129"/>
      <c r="L26" s="129"/>
      <c r="M26" s="130"/>
    </row>
    <row r="27" spans="1:13" ht="10.5" customHeight="1" x14ac:dyDescent="0.25">
      <c r="A27" s="164"/>
      <c r="B27" s="123" t="s">
        <v>408</v>
      </c>
      <c r="C27" s="145"/>
      <c r="D27" s="145"/>
      <c r="E27" s="124"/>
      <c r="F27" s="123" t="s">
        <v>409</v>
      </c>
      <c r="G27" s="145"/>
      <c r="H27" s="145"/>
      <c r="I27" s="124"/>
      <c r="J27" s="123" t="s">
        <v>410</v>
      </c>
      <c r="K27" s="124"/>
      <c r="L27" s="123" t="s">
        <v>411</v>
      </c>
      <c r="M27" s="124"/>
    </row>
    <row r="28" spans="1:13" ht="30" customHeight="1" x14ac:dyDescent="0.25">
      <c r="A28" s="164"/>
      <c r="B28" s="128"/>
      <c r="C28" s="129"/>
      <c r="D28" s="129"/>
      <c r="E28" s="130"/>
      <c r="F28" s="128"/>
      <c r="G28" s="129"/>
      <c r="H28" s="129"/>
      <c r="I28" s="130"/>
      <c r="J28" s="128"/>
      <c r="K28" s="130"/>
      <c r="L28" s="128"/>
      <c r="M28" s="130"/>
    </row>
    <row r="29" spans="1:13" ht="11.25" customHeight="1" x14ac:dyDescent="0.25">
      <c r="A29" s="164"/>
      <c r="B29" s="123" t="s">
        <v>412</v>
      </c>
      <c r="C29" s="145"/>
      <c r="D29" s="145"/>
      <c r="E29" s="124"/>
      <c r="F29" s="123" t="s">
        <v>413</v>
      </c>
      <c r="G29" s="145"/>
      <c r="H29" s="145"/>
      <c r="I29" s="124"/>
      <c r="J29" s="123" t="s">
        <v>414</v>
      </c>
      <c r="K29" s="145"/>
      <c r="L29" s="145"/>
      <c r="M29" s="124"/>
    </row>
    <row r="30" spans="1:13" ht="30" customHeight="1" x14ac:dyDescent="0.25">
      <c r="A30" s="74"/>
      <c r="B30" s="128"/>
      <c r="C30" s="129"/>
      <c r="D30" s="129"/>
      <c r="E30" s="130"/>
      <c r="F30" s="128"/>
      <c r="G30" s="129"/>
      <c r="H30" s="129"/>
      <c r="I30" s="130"/>
      <c r="J30" s="128"/>
      <c r="K30" s="129"/>
      <c r="L30" s="129"/>
      <c r="M30" s="130"/>
    </row>
    <row r="31" spans="1:13" ht="15.75" customHeight="1" x14ac:dyDescent="0.25">
      <c r="A31" s="139" t="s">
        <v>133</v>
      </c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1"/>
    </row>
    <row r="32" spans="1:13" ht="78" customHeight="1" x14ac:dyDescent="0.25">
      <c r="A32" s="7"/>
      <c r="B32" s="142" t="s">
        <v>1106</v>
      </c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44"/>
    </row>
    <row r="33" spans="1:13" ht="17.25" x14ac:dyDescent="0.25">
      <c r="A33" s="160" t="s">
        <v>1084</v>
      </c>
      <c r="B33" s="161"/>
      <c r="C33" s="161"/>
      <c r="D33" s="161"/>
      <c r="E33" s="161"/>
      <c r="F33" s="161"/>
      <c r="G33" s="161"/>
      <c r="H33" s="161"/>
      <c r="I33" s="161"/>
      <c r="J33" s="161"/>
      <c r="K33" s="161"/>
      <c r="L33" s="161"/>
      <c r="M33" s="162"/>
    </row>
    <row r="34" spans="1:13" ht="10.5" customHeight="1" x14ac:dyDescent="0.25">
      <c r="A34" s="163"/>
      <c r="B34" s="123" t="s">
        <v>415</v>
      </c>
      <c r="C34" s="145"/>
      <c r="D34" s="145"/>
      <c r="E34" s="145"/>
      <c r="F34" s="145"/>
      <c r="G34" s="124"/>
      <c r="H34" s="123" t="s">
        <v>1073</v>
      </c>
      <c r="I34" s="124"/>
      <c r="J34" s="123" t="s">
        <v>416</v>
      </c>
      <c r="K34" s="124"/>
      <c r="L34" s="123" t="s">
        <v>1086</v>
      </c>
      <c r="M34" s="124"/>
    </row>
    <row r="35" spans="1:13" ht="30" customHeight="1" x14ac:dyDescent="0.25">
      <c r="A35" s="163"/>
      <c r="B35" s="128"/>
      <c r="C35" s="129"/>
      <c r="D35" s="129"/>
      <c r="E35" s="129"/>
      <c r="F35" s="129"/>
      <c r="G35" s="130"/>
      <c r="H35" s="128"/>
      <c r="I35" s="130"/>
      <c r="J35" s="128"/>
      <c r="K35" s="130"/>
      <c r="L35" s="128"/>
      <c r="M35" s="130"/>
    </row>
    <row r="36" spans="1:13" ht="11.25" customHeight="1" x14ac:dyDescent="0.25">
      <c r="A36" s="163"/>
      <c r="B36" s="123" t="s">
        <v>417</v>
      </c>
      <c r="C36" s="145"/>
      <c r="D36" s="145"/>
      <c r="E36" s="145"/>
      <c r="F36" s="145"/>
      <c r="G36" s="124"/>
      <c r="H36" s="123" t="s">
        <v>418</v>
      </c>
      <c r="I36" s="145"/>
      <c r="J36" s="145"/>
      <c r="K36" s="145"/>
      <c r="L36" s="145"/>
      <c r="M36" s="124"/>
    </row>
    <row r="37" spans="1:13" ht="30" customHeight="1" x14ac:dyDescent="0.25">
      <c r="A37" s="75"/>
      <c r="B37" s="128"/>
      <c r="C37" s="129"/>
      <c r="D37" s="129"/>
      <c r="E37" s="129"/>
      <c r="F37" s="129"/>
      <c r="G37" s="130"/>
      <c r="H37" s="128"/>
      <c r="I37" s="129"/>
      <c r="J37" s="129"/>
      <c r="K37" s="129"/>
      <c r="L37" s="129"/>
      <c r="M37" s="130"/>
    </row>
    <row r="38" spans="1:13" x14ac:dyDescent="0.25">
      <c r="A38" s="125" t="s">
        <v>1085</v>
      </c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7"/>
    </row>
    <row r="39" spans="1:13" ht="9.75" customHeight="1" x14ac:dyDescent="0.25">
      <c r="A39" s="76"/>
      <c r="B39" s="123" t="s">
        <v>419</v>
      </c>
      <c r="C39" s="145"/>
      <c r="D39" s="145"/>
      <c r="E39" s="145"/>
      <c r="F39" s="145"/>
      <c r="G39" s="124"/>
      <c r="H39" s="123" t="s">
        <v>1074</v>
      </c>
      <c r="I39" s="124"/>
      <c r="J39" s="123" t="s">
        <v>420</v>
      </c>
      <c r="K39" s="124"/>
      <c r="L39" s="123" t="s">
        <v>1087</v>
      </c>
      <c r="M39" s="124"/>
    </row>
    <row r="40" spans="1:13" ht="30" customHeight="1" x14ac:dyDescent="0.25">
      <c r="A40" s="77"/>
      <c r="B40" s="128"/>
      <c r="C40" s="129"/>
      <c r="D40" s="129"/>
      <c r="E40" s="129"/>
      <c r="F40" s="129"/>
      <c r="G40" s="130"/>
      <c r="H40" s="128"/>
      <c r="I40" s="130"/>
      <c r="J40" s="128"/>
      <c r="K40" s="130"/>
      <c r="L40" s="128"/>
      <c r="M40" s="130"/>
    </row>
    <row r="41" spans="1:13" ht="31.5" customHeight="1" x14ac:dyDescent="0.25">
      <c r="A41" s="157" t="s">
        <v>337</v>
      </c>
      <c r="B41" s="158"/>
      <c r="C41" s="158"/>
      <c r="D41" s="158"/>
      <c r="E41" s="158"/>
      <c r="F41" s="158"/>
      <c r="G41" s="158"/>
      <c r="H41" s="158"/>
      <c r="I41" s="158"/>
      <c r="J41" s="158"/>
      <c r="K41" s="158"/>
      <c r="L41" s="158"/>
      <c r="M41" s="159"/>
    </row>
    <row r="42" spans="1:13" ht="14.25" customHeight="1" x14ac:dyDescent="0.25">
      <c r="A42" s="211" t="s">
        <v>132</v>
      </c>
      <c r="B42" s="181"/>
      <c r="C42" s="181"/>
      <c r="D42" s="181"/>
      <c r="E42" s="181"/>
      <c r="F42" s="181"/>
      <c r="G42" s="181"/>
      <c r="H42" s="181"/>
      <c r="I42" s="181"/>
      <c r="J42" s="181"/>
      <c r="K42" s="181"/>
      <c r="L42" s="181"/>
      <c r="M42" s="182"/>
    </row>
    <row r="43" spans="1:13" ht="37.5" customHeight="1" thickBot="1" x14ac:dyDescent="0.3">
      <c r="A43" s="6"/>
      <c r="B43" s="152" t="s">
        <v>169</v>
      </c>
      <c r="C43" s="152"/>
      <c r="D43" s="41" t="s">
        <v>1</v>
      </c>
      <c r="E43" s="153" t="s">
        <v>356</v>
      </c>
      <c r="F43" s="153"/>
      <c r="G43" s="42" t="s">
        <v>2</v>
      </c>
      <c r="H43" s="154" t="s">
        <v>1075</v>
      </c>
      <c r="I43" s="155"/>
      <c r="J43" s="155"/>
      <c r="K43" s="155"/>
      <c r="L43" s="155"/>
      <c r="M43" s="156"/>
    </row>
    <row r="44" spans="1:13" ht="11.25" customHeight="1" x14ac:dyDescent="0.25">
      <c r="A44" s="6"/>
      <c r="B44" s="218" t="s">
        <v>19</v>
      </c>
      <c r="C44" s="219"/>
      <c r="D44" s="202" t="s">
        <v>1</v>
      </c>
      <c r="E44" s="220" t="s">
        <v>26</v>
      </c>
      <c r="F44" s="221"/>
      <c r="G44" s="204" t="s">
        <v>2</v>
      </c>
      <c r="H44" s="190" t="s">
        <v>27</v>
      </c>
      <c r="I44" s="191"/>
      <c r="J44" s="191"/>
      <c r="K44" s="191"/>
      <c r="L44" s="191"/>
      <c r="M44" s="192"/>
    </row>
    <row r="45" spans="1:13" ht="42.75" customHeight="1" thickBot="1" x14ac:dyDescent="0.3">
      <c r="A45" s="5"/>
      <c r="B45" s="195"/>
      <c r="C45" s="196"/>
      <c r="D45" s="203"/>
      <c r="E45" s="197">
        <v>34</v>
      </c>
      <c r="F45" s="198"/>
      <c r="G45" s="205"/>
      <c r="H45" s="199" t="str">
        <f>IF(B45="","",B45*E45)</f>
        <v/>
      </c>
      <c r="I45" s="200"/>
      <c r="J45" s="200"/>
      <c r="K45" s="200"/>
      <c r="L45" s="200"/>
      <c r="M45" s="201"/>
    </row>
    <row r="46" spans="1:13" ht="29.25" customHeight="1" x14ac:dyDescent="0.25">
      <c r="A46" s="237" t="s">
        <v>237</v>
      </c>
      <c r="B46" s="238"/>
      <c r="C46" s="238"/>
      <c r="D46" s="238"/>
      <c r="E46" s="238"/>
      <c r="F46" s="238"/>
      <c r="G46" s="238"/>
      <c r="H46" s="238"/>
      <c r="I46" s="238"/>
      <c r="J46" s="238"/>
      <c r="K46" s="238"/>
      <c r="L46" s="238"/>
      <c r="M46" s="239"/>
    </row>
    <row r="47" spans="1:13" ht="43.5" customHeight="1" x14ac:dyDescent="0.25">
      <c r="A47" s="6"/>
      <c r="B47" s="152" t="s">
        <v>340</v>
      </c>
      <c r="C47" s="152"/>
      <c r="D47" s="152"/>
      <c r="E47" s="152"/>
      <c r="F47" s="152"/>
      <c r="G47" s="152"/>
      <c r="H47" s="212" t="s">
        <v>28</v>
      </c>
      <c r="I47" s="213"/>
      <c r="J47" s="213"/>
      <c r="K47" s="213"/>
      <c r="L47" s="213"/>
      <c r="M47" s="214"/>
    </row>
    <row r="48" spans="1:13" ht="12" customHeight="1" x14ac:dyDescent="0.25">
      <c r="A48" s="43"/>
      <c r="B48" s="154" t="s">
        <v>355</v>
      </c>
      <c r="C48" s="155"/>
      <c r="D48" s="155"/>
      <c r="E48" s="155"/>
      <c r="F48" s="155"/>
      <c r="G48" s="155"/>
      <c r="H48" s="215" t="s">
        <v>421</v>
      </c>
      <c r="I48" s="216"/>
      <c r="J48" s="216"/>
      <c r="K48" s="216"/>
      <c r="L48" s="216"/>
      <c r="M48" s="217"/>
    </row>
    <row r="49" spans="1:13" ht="27" customHeight="1" thickBot="1" x14ac:dyDescent="0.3">
      <c r="A49" s="43"/>
      <c r="B49" s="206"/>
      <c r="C49" s="207"/>
      <c r="D49" s="207"/>
      <c r="E49" s="207"/>
      <c r="F49" s="207"/>
      <c r="G49" s="207"/>
      <c r="H49" s="224" t="str">
        <f>IF(A1=TRUE,B45*1,"")</f>
        <v/>
      </c>
      <c r="I49" s="225"/>
      <c r="J49" s="225"/>
      <c r="K49" s="225"/>
      <c r="L49" s="225"/>
      <c r="M49" s="226"/>
    </row>
    <row r="50" spans="1:13" ht="12" customHeight="1" x14ac:dyDescent="0.25">
      <c r="A50" s="43"/>
      <c r="B50" s="154" t="s">
        <v>1076</v>
      </c>
      <c r="C50" s="155"/>
      <c r="D50" s="155"/>
      <c r="E50" s="155"/>
      <c r="F50" s="155"/>
      <c r="G50" s="155"/>
      <c r="H50" s="190" t="s">
        <v>69</v>
      </c>
      <c r="I50" s="191"/>
      <c r="J50" s="191"/>
      <c r="K50" s="191"/>
      <c r="L50" s="191"/>
      <c r="M50" s="192"/>
    </row>
    <row r="51" spans="1:13" ht="33" customHeight="1" x14ac:dyDescent="0.25">
      <c r="A51" s="43"/>
      <c r="B51" s="222"/>
      <c r="C51" s="223"/>
      <c r="D51" s="223"/>
      <c r="E51" s="223"/>
      <c r="F51" s="223"/>
      <c r="G51" s="223"/>
      <c r="H51" s="227" t="str">
        <f>IF(A1=TRUE,H45-H49,H45)</f>
        <v/>
      </c>
      <c r="I51" s="228"/>
      <c r="J51" s="228"/>
      <c r="K51" s="228"/>
      <c r="L51" s="228"/>
      <c r="M51" s="229"/>
    </row>
    <row r="52" spans="1:13" ht="33" customHeight="1" x14ac:dyDescent="0.25">
      <c r="A52" s="236" t="s">
        <v>244</v>
      </c>
      <c r="B52" s="126"/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7"/>
    </row>
    <row r="53" spans="1:13" ht="9.75" customHeight="1" x14ac:dyDescent="0.25">
      <c r="A53" s="40"/>
      <c r="B53" s="154" t="s">
        <v>1100</v>
      </c>
      <c r="C53" s="155"/>
      <c r="D53" s="155"/>
      <c r="E53" s="155"/>
      <c r="F53" s="155"/>
      <c r="G53" s="155"/>
      <c r="H53" s="123" t="s">
        <v>70</v>
      </c>
      <c r="I53" s="145"/>
      <c r="J53" s="145"/>
      <c r="K53" s="145"/>
      <c r="L53" s="145"/>
      <c r="M53" s="124"/>
    </row>
    <row r="54" spans="1:13" ht="33" customHeight="1" x14ac:dyDescent="0.25">
      <c r="A54" s="40"/>
      <c r="B54" s="206"/>
      <c r="C54" s="207"/>
      <c r="D54" s="207"/>
      <c r="E54" s="207"/>
      <c r="F54" s="207"/>
      <c r="G54" s="207"/>
      <c r="H54" s="230">
        <f>IF(B45&lt;&gt;0,"",'Załącznik_B(1)'!F57+'Załącznik_B(2)'!F57+'Załącznik_B(3)'!F57+'Załącznik_B(4)'!F57+'Załącznik_B(5)'!F57+'Załącznik_B(6)'!F57+'Załącznik_B(7)'!F57+'Załącznik_B(8)'!F57+'Załącznik_B(9)'!F57+'Załącznik_B(10)'!F57+'Załącznik_B(11)'!F57+'Załącznik_B(12)'!F57+'Załącznik_B(13)'!F57+'Załącznik_B(14)'!F57+'Załącznik_B(15)'!F57+'Załącznik_B(16)'!F57+'Załącznik_B(17)'!F57+'Załącznik_B(18)'!F57+'Załącznik_B(19)'!F57+'Załącznik_B(20)'!F57)</f>
        <v>0</v>
      </c>
      <c r="I54" s="231"/>
      <c r="J54" s="231"/>
      <c r="K54" s="231"/>
      <c r="L54" s="231"/>
      <c r="M54" s="232"/>
    </row>
    <row r="55" spans="1:13" x14ac:dyDescent="0.25">
      <c r="A55" s="105" t="s">
        <v>161</v>
      </c>
      <c r="B55" s="193"/>
      <c r="C55" s="193"/>
      <c r="D55" s="193"/>
      <c r="E55" s="193"/>
      <c r="F55" s="193"/>
      <c r="G55" s="193"/>
      <c r="H55" s="193"/>
      <c r="I55" s="193"/>
      <c r="J55" s="193"/>
      <c r="K55" s="193"/>
      <c r="L55" s="193"/>
      <c r="M55" s="194"/>
    </row>
    <row r="56" spans="1:13" ht="74.25" customHeight="1" x14ac:dyDescent="0.25">
      <c r="A56" s="5"/>
      <c r="B56" s="240" t="s">
        <v>1088</v>
      </c>
      <c r="C56" s="241"/>
      <c r="D56" s="241"/>
      <c r="E56" s="241"/>
      <c r="F56" s="241"/>
      <c r="G56" s="241"/>
      <c r="H56" s="241"/>
      <c r="I56" s="241"/>
      <c r="J56" s="241"/>
      <c r="K56" s="241"/>
      <c r="L56" s="241"/>
      <c r="M56" s="242"/>
    </row>
    <row r="57" spans="1:13" x14ac:dyDescent="0.25">
      <c r="A57" s="105" t="s">
        <v>162</v>
      </c>
      <c r="B57" s="181"/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2"/>
    </row>
    <row r="58" spans="1:13" ht="9.75" customHeight="1" x14ac:dyDescent="0.25">
      <c r="A58" s="3"/>
      <c r="B58" s="123" t="s">
        <v>1077</v>
      </c>
      <c r="C58" s="145"/>
      <c r="D58" s="145"/>
      <c r="E58" s="145"/>
      <c r="F58" s="145"/>
      <c r="G58" s="124"/>
      <c r="H58" s="123" t="s">
        <v>1078</v>
      </c>
      <c r="I58" s="145"/>
      <c r="J58" s="145"/>
      <c r="K58" s="145"/>
      <c r="L58" s="145"/>
      <c r="M58" s="124"/>
    </row>
    <row r="59" spans="1:13" ht="31.5" customHeight="1" x14ac:dyDescent="0.25">
      <c r="A59" s="3"/>
      <c r="B59" s="128"/>
      <c r="C59" s="129"/>
      <c r="D59" s="129"/>
      <c r="E59" s="129"/>
      <c r="F59" s="129"/>
      <c r="G59" s="130"/>
      <c r="H59" s="128"/>
      <c r="I59" s="129"/>
      <c r="J59" s="129"/>
      <c r="K59" s="129"/>
      <c r="L59" s="129"/>
      <c r="M59" s="130"/>
    </row>
    <row r="60" spans="1:13" ht="10.5" customHeight="1" x14ac:dyDescent="0.25">
      <c r="A60" s="3"/>
      <c r="B60" s="233" t="s">
        <v>1079</v>
      </c>
      <c r="C60" s="234"/>
      <c r="D60" s="234"/>
      <c r="E60" s="234"/>
      <c r="F60" s="234"/>
      <c r="G60" s="235"/>
      <c r="H60" s="123" t="s">
        <v>1080</v>
      </c>
      <c r="I60" s="145"/>
      <c r="J60" s="145"/>
      <c r="K60" s="145"/>
      <c r="L60" s="145"/>
      <c r="M60" s="124"/>
    </row>
    <row r="61" spans="1:13" ht="37.5" customHeight="1" x14ac:dyDescent="0.25">
      <c r="A61" s="3"/>
      <c r="B61" s="128"/>
      <c r="C61" s="129"/>
      <c r="D61" s="129"/>
      <c r="E61" s="129"/>
      <c r="F61" s="129"/>
      <c r="G61" s="130"/>
      <c r="H61" s="128"/>
      <c r="I61" s="129"/>
      <c r="J61" s="129"/>
      <c r="K61" s="129"/>
      <c r="L61" s="129"/>
      <c r="M61" s="130"/>
    </row>
    <row r="62" spans="1:13" ht="11.25" customHeight="1" x14ac:dyDescent="0.25">
      <c r="A62" s="3"/>
      <c r="B62" s="123" t="s">
        <v>1089</v>
      </c>
      <c r="C62" s="145"/>
      <c r="D62" s="145"/>
      <c r="E62" s="145"/>
      <c r="F62" s="145"/>
      <c r="G62" s="124"/>
      <c r="H62" s="123" t="s">
        <v>1090</v>
      </c>
      <c r="I62" s="145"/>
      <c r="J62" s="145"/>
      <c r="K62" s="145"/>
      <c r="L62" s="145"/>
      <c r="M62" s="124"/>
    </row>
    <row r="63" spans="1:13" ht="37.5" customHeight="1" x14ac:dyDescent="0.25">
      <c r="A63" s="56"/>
      <c r="B63" s="128"/>
      <c r="C63" s="129"/>
      <c r="D63" s="129"/>
      <c r="E63" s="129"/>
      <c r="F63" s="129"/>
      <c r="G63" s="130"/>
      <c r="H63" s="128"/>
      <c r="I63" s="129"/>
      <c r="J63" s="129"/>
      <c r="K63" s="129"/>
      <c r="L63" s="129"/>
      <c r="M63" s="130"/>
    </row>
    <row r="64" spans="1:13" ht="13.5" customHeight="1" x14ac:dyDescent="0.25">
      <c r="A64" s="180" t="s">
        <v>163</v>
      </c>
      <c r="B64" s="181"/>
      <c r="C64" s="181"/>
      <c r="D64" s="181"/>
      <c r="E64" s="181"/>
      <c r="F64" s="181"/>
      <c r="G64" s="181"/>
      <c r="H64" s="181"/>
      <c r="I64" s="181"/>
      <c r="J64" s="181"/>
      <c r="K64" s="181"/>
      <c r="L64" s="181"/>
      <c r="M64" s="182"/>
    </row>
    <row r="65" spans="1:13" s="1" customFormat="1" ht="12" customHeight="1" x14ac:dyDescent="0.2">
      <c r="A65" s="2"/>
      <c r="B65" s="168" t="s">
        <v>1081</v>
      </c>
      <c r="C65" s="169"/>
      <c r="D65" s="169"/>
      <c r="E65" s="169"/>
      <c r="F65" s="169"/>
      <c r="G65" s="169"/>
      <c r="H65" s="169"/>
      <c r="I65" s="169"/>
      <c r="J65" s="169"/>
      <c r="K65" s="169"/>
      <c r="L65" s="169"/>
      <c r="M65" s="170"/>
    </row>
    <row r="66" spans="1:13" s="1" customFormat="1" ht="39.75" customHeight="1" x14ac:dyDescent="0.2">
      <c r="A66" s="2"/>
      <c r="B66" s="187"/>
      <c r="C66" s="188"/>
      <c r="D66" s="188"/>
      <c r="E66" s="188"/>
      <c r="F66" s="188"/>
      <c r="G66" s="188"/>
      <c r="H66" s="188"/>
      <c r="I66" s="188"/>
      <c r="J66" s="188"/>
      <c r="K66" s="188"/>
      <c r="L66" s="188"/>
      <c r="M66" s="189"/>
    </row>
    <row r="67" spans="1:13" s="1" customFormat="1" ht="12.75" customHeight="1" x14ac:dyDescent="0.2">
      <c r="A67" s="2"/>
      <c r="B67" s="168" t="s">
        <v>1082</v>
      </c>
      <c r="C67" s="169"/>
      <c r="D67" s="169"/>
      <c r="E67" s="169"/>
      <c r="F67" s="169"/>
      <c r="G67" s="170"/>
      <c r="H67" s="168" t="s">
        <v>1083</v>
      </c>
      <c r="I67" s="169"/>
      <c r="J67" s="169"/>
      <c r="K67" s="169"/>
      <c r="L67" s="169"/>
      <c r="M67" s="170"/>
    </row>
    <row r="68" spans="1:13" s="1" customFormat="1" ht="39.75" customHeight="1" x14ac:dyDescent="0.2">
      <c r="A68" s="57"/>
      <c r="B68" s="187"/>
      <c r="C68" s="188"/>
      <c r="D68" s="188"/>
      <c r="E68" s="188"/>
      <c r="F68" s="188"/>
      <c r="G68" s="189"/>
      <c r="H68" s="187"/>
      <c r="I68" s="188"/>
      <c r="J68" s="188"/>
      <c r="K68" s="188"/>
      <c r="L68" s="188"/>
      <c r="M68" s="189"/>
    </row>
    <row r="69" spans="1:13" x14ac:dyDescent="0.25">
      <c r="A69" s="12" t="s">
        <v>14</v>
      </c>
      <c r="M69" s="8"/>
    </row>
    <row r="70" spans="1:13" x14ac:dyDescent="0.25">
      <c r="A70" s="16" t="s">
        <v>341</v>
      </c>
      <c r="M70" s="8"/>
    </row>
    <row r="71" spans="1:13" s="1" customFormat="1" ht="11.1" customHeight="1" x14ac:dyDescent="0.2">
      <c r="A71" s="184" t="s">
        <v>235</v>
      </c>
      <c r="B71" s="185"/>
      <c r="C71" s="185"/>
      <c r="D71" s="185"/>
      <c r="E71" s="185"/>
      <c r="F71" s="185"/>
      <c r="G71" s="185"/>
      <c r="H71" s="185"/>
      <c r="I71" s="185"/>
      <c r="J71" s="185"/>
      <c r="K71" s="185"/>
      <c r="L71" s="185"/>
      <c r="M71" s="186"/>
    </row>
    <row r="72" spans="1:13" s="1" customFormat="1" ht="11.1" customHeight="1" x14ac:dyDescent="0.2">
      <c r="A72" s="171" t="s">
        <v>234</v>
      </c>
      <c r="B72" s="172"/>
      <c r="C72" s="172"/>
      <c r="D72" s="172"/>
      <c r="E72" s="172"/>
      <c r="F72" s="172"/>
      <c r="G72" s="172"/>
      <c r="H72" s="172"/>
      <c r="I72" s="172"/>
      <c r="J72" s="172"/>
      <c r="K72" s="172"/>
      <c r="L72" s="172"/>
      <c r="M72" s="173"/>
    </row>
    <row r="73" spans="1:13" s="1" customFormat="1" ht="11.1" customHeight="1" x14ac:dyDescent="0.2">
      <c r="A73" s="171" t="s">
        <v>1091</v>
      </c>
      <c r="B73" s="172"/>
      <c r="C73" s="172"/>
      <c r="D73" s="172"/>
      <c r="E73" s="172"/>
      <c r="F73" s="172"/>
      <c r="G73" s="172"/>
      <c r="H73" s="172"/>
      <c r="I73" s="172"/>
      <c r="J73" s="172"/>
      <c r="K73" s="172"/>
      <c r="L73" s="172"/>
      <c r="M73" s="173"/>
    </row>
    <row r="74" spans="1:13" s="1" customFormat="1" ht="21.75" customHeight="1" x14ac:dyDescent="0.2">
      <c r="A74" s="183" t="s">
        <v>1092</v>
      </c>
      <c r="B74" s="172"/>
      <c r="C74" s="172"/>
      <c r="D74" s="172"/>
      <c r="E74" s="172"/>
      <c r="F74" s="172"/>
      <c r="G74" s="172"/>
      <c r="H74" s="172"/>
      <c r="I74" s="172"/>
      <c r="J74" s="172"/>
      <c r="K74" s="172"/>
      <c r="L74" s="172"/>
      <c r="M74" s="173"/>
    </row>
    <row r="75" spans="1:13" s="1" customFormat="1" ht="11.1" customHeight="1" x14ac:dyDescent="0.2">
      <c r="A75" s="184" t="s">
        <v>357</v>
      </c>
      <c r="B75" s="185"/>
      <c r="C75" s="185"/>
      <c r="D75" s="185"/>
      <c r="E75" s="185"/>
      <c r="F75" s="185"/>
      <c r="G75" s="185"/>
      <c r="H75" s="185"/>
      <c r="I75" s="185"/>
      <c r="J75" s="185"/>
      <c r="K75" s="185"/>
      <c r="L75" s="185"/>
      <c r="M75" s="186"/>
    </row>
    <row r="76" spans="1:13" s="1" customFormat="1" ht="11.1" customHeight="1" x14ac:dyDescent="0.2">
      <c r="A76" s="183" t="s">
        <v>1093</v>
      </c>
      <c r="B76" s="172"/>
      <c r="C76" s="172"/>
      <c r="D76" s="172"/>
      <c r="E76" s="172"/>
      <c r="F76" s="172"/>
      <c r="G76" s="172"/>
      <c r="H76" s="172"/>
      <c r="I76" s="172"/>
      <c r="J76" s="172"/>
      <c r="K76" s="172"/>
      <c r="L76" s="172"/>
      <c r="M76" s="173"/>
    </row>
    <row r="77" spans="1:13" s="1" customFormat="1" ht="11.1" customHeight="1" x14ac:dyDescent="0.2">
      <c r="A77" s="183" t="s">
        <v>1094</v>
      </c>
      <c r="B77" s="172"/>
      <c r="C77" s="172"/>
      <c r="D77" s="172"/>
      <c r="E77" s="172"/>
      <c r="F77" s="172"/>
      <c r="G77" s="172"/>
      <c r="H77" s="172"/>
      <c r="I77" s="172"/>
      <c r="J77" s="172"/>
      <c r="K77" s="172"/>
      <c r="L77" s="172"/>
      <c r="M77" s="173"/>
    </row>
    <row r="78" spans="1:13" ht="13.5" customHeight="1" x14ac:dyDescent="0.25">
      <c r="A78" s="12" t="s">
        <v>134</v>
      </c>
      <c r="M78" s="8"/>
    </row>
    <row r="79" spans="1:13" ht="11.1" customHeight="1" x14ac:dyDescent="0.25">
      <c r="A79" s="171" t="s">
        <v>159</v>
      </c>
      <c r="B79" s="172"/>
      <c r="C79" s="172"/>
      <c r="D79" s="172"/>
      <c r="E79" s="172"/>
      <c r="F79" s="172"/>
      <c r="G79" s="172"/>
      <c r="H79" s="172"/>
      <c r="I79" s="172"/>
      <c r="J79" s="172"/>
      <c r="K79" s="172"/>
      <c r="L79" s="172"/>
      <c r="M79" s="173"/>
    </row>
    <row r="80" spans="1:13" ht="30.75" customHeight="1" x14ac:dyDescent="0.25">
      <c r="A80" s="174" t="s">
        <v>23</v>
      </c>
      <c r="B80" s="175"/>
      <c r="C80" s="175"/>
      <c r="D80" s="175"/>
      <c r="E80" s="175"/>
      <c r="F80" s="175"/>
      <c r="G80" s="175"/>
      <c r="H80" s="175"/>
      <c r="I80" s="175"/>
      <c r="J80" s="175"/>
      <c r="K80" s="175"/>
      <c r="L80" s="175"/>
      <c r="M80" s="176"/>
    </row>
    <row r="81" spans="1:13" ht="13.5" customHeight="1" x14ac:dyDescent="0.25">
      <c r="A81" s="177" t="s">
        <v>29</v>
      </c>
      <c r="B81" s="178"/>
      <c r="C81" s="178"/>
      <c r="D81" s="178"/>
      <c r="E81" s="178"/>
      <c r="F81" s="178"/>
      <c r="G81" s="178"/>
      <c r="H81" s="178"/>
      <c r="I81" s="178"/>
      <c r="J81" s="178"/>
      <c r="K81" s="178"/>
      <c r="L81" s="178"/>
      <c r="M81" s="179"/>
    </row>
    <row r="82" spans="1:13" ht="218.25" customHeight="1" x14ac:dyDescent="0.25">
      <c r="A82" s="165" t="s">
        <v>1105</v>
      </c>
      <c r="B82" s="166"/>
      <c r="C82" s="166"/>
      <c r="D82" s="166"/>
      <c r="E82" s="166"/>
      <c r="F82" s="166"/>
      <c r="G82" s="166"/>
      <c r="H82" s="166"/>
      <c r="I82" s="166"/>
      <c r="J82" s="166"/>
      <c r="K82" s="166"/>
      <c r="L82" s="166"/>
      <c r="M82" s="167"/>
    </row>
  </sheetData>
  <sheetProtection algorithmName="SHA-512" hashValue="hRVXdAewuE0jj7+ENRJLaNxlGYychVPASsb5LCQsaxExpCmHCKHgFhPQp8kXbzLsvg2uO2T6FZeJNp1uDy/3iw==" saltValue="MbW92U+7vJdd7QOj7ZDNbA==" spinCount="100000" sheet="1" objects="1" scenarios="1" formatCells="0" selectLockedCells="1"/>
  <mergeCells count="156">
    <mergeCell ref="A42:M42"/>
    <mergeCell ref="H47:M47"/>
    <mergeCell ref="H48:M48"/>
    <mergeCell ref="B47:G47"/>
    <mergeCell ref="B44:C44"/>
    <mergeCell ref="E44:F44"/>
    <mergeCell ref="B61:G61"/>
    <mergeCell ref="H61:M61"/>
    <mergeCell ref="B63:G63"/>
    <mergeCell ref="H63:M63"/>
    <mergeCell ref="B50:G51"/>
    <mergeCell ref="H49:M49"/>
    <mergeCell ref="H51:M51"/>
    <mergeCell ref="B53:G54"/>
    <mergeCell ref="H54:M54"/>
    <mergeCell ref="B59:G59"/>
    <mergeCell ref="H59:M59"/>
    <mergeCell ref="B60:G60"/>
    <mergeCell ref="A52:M52"/>
    <mergeCell ref="H53:M53"/>
    <mergeCell ref="H50:M50"/>
    <mergeCell ref="H60:M60"/>
    <mergeCell ref="A46:M46"/>
    <mergeCell ref="B56:M56"/>
    <mergeCell ref="B16:G16"/>
    <mergeCell ref="H16:M16"/>
    <mergeCell ref="L28:M28"/>
    <mergeCell ref="B30:E30"/>
    <mergeCell ref="F30:I30"/>
    <mergeCell ref="J30:M30"/>
    <mergeCell ref="B23:E23"/>
    <mergeCell ref="F23:I23"/>
    <mergeCell ref="J23:M23"/>
    <mergeCell ref="B26:E26"/>
    <mergeCell ref="F26:I26"/>
    <mergeCell ref="J26:M26"/>
    <mergeCell ref="A17:M17"/>
    <mergeCell ref="A18:A22"/>
    <mergeCell ref="B18:E18"/>
    <mergeCell ref="B20:E20"/>
    <mergeCell ref="F20:I20"/>
    <mergeCell ref="B22:E22"/>
    <mergeCell ref="L20:M20"/>
    <mergeCell ref="J20:K20"/>
    <mergeCell ref="F22:I22"/>
    <mergeCell ref="J22:M22"/>
    <mergeCell ref="F18:I18"/>
    <mergeCell ref="F21:I21"/>
    <mergeCell ref="A57:M57"/>
    <mergeCell ref="B58:G58"/>
    <mergeCell ref="H58:M58"/>
    <mergeCell ref="H44:M44"/>
    <mergeCell ref="A55:M55"/>
    <mergeCell ref="B45:C45"/>
    <mergeCell ref="E45:F45"/>
    <mergeCell ref="H45:M45"/>
    <mergeCell ref="D44:D45"/>
    <mergeCell ref="G44:G45"/>
    <mergeCell ref="B48:G49"/>
    <mergeCell ref="A82:M82"/>
    <mergeCell ref="B62:G62"/>
    <mergeCell ref="H62:M62"/>
    <mergeCell ref="B65:M65"/>
    <mergeCell ref="B67:G67"/>
    <mergeCell ref="H67:M67"/>
    <mergeCell ref="A79:M79"/>
    <mergeCell ref="A80:M80"/>
    <mergeCell ref="A81:M81"/>
    <mergeCell ref="A64:M64"/>
    <mergeCell ref="A77:M77"/>
    <mergeCell ref="A71:M71"/>
    <mergeCell ref="A72:M72"/>
    <mergeCell ref="A73:M73"/>
    <mergeCell ref="A75:M75"/>
    <mergeCell ref="A76:M76"/>
    <mergeCell ref="A74:M74"/>
    <mergeCell ref="H68:M68"/>
    <mergeCell ref="B68:G68"/>
    <mergeCell ref="B66:M66"/>
    <mergeCell ref="B21:E21"/>
    <mergeCell ref="J21:K21"/>
    <mergeCell ref="L21:M21"/>
    <mergeCell ref="J29:M29"/>
    <mergeCell ref="A25:A29"/>
    <mergeCell ref="B25:E25"/>
    <mergeCell ref="F25:I25"/>
    <mergeCell ref="J25:M25"/>
    <mergeCell ref="B27:E27"/>
    <mergeCell ref="F27:I27"/>
    <mergeCell ref="J27:K27"/>
    <mergeCell ref="B29:E29"/>
    <mergeCell ref="F29:I29"/>
    <mergeCell ref="B43:C43"/>
    <mergeCell ref="E43:F43"/>
    <mergeCell ref="H43:M43"/>
    <mergeCell ref="J34:K34"/>
    <mergeCell ref="B36:G36"/>
    <mergeCell ref="H36:M36"/>
    <mergeCell ref="A41:M41"/>
    <mergeCell ref="B34:G34"/>
    <mergeCell ref="A33:M33"/>
    <mergeCell ref="A34:A36"/>
    <mergeCell ref="B35:G35"/>
    <mergeCell ref="H35:I35"/>
    <mergeCell ref="J35:K35"/>
    <mergeCell ref="L35:M35"/>
    <mergeCell ref="B37:G37"/>
    <mergeCell ref="H37:M37"/>
    <mergeCell ref="B40:G40"/>
    <mergeCell ref="H40:I40"/>
    <mergeCell ref="J40:K40"/>
    <mergeCell ref="L40:M40"/>
    <mergeCell ref="B39:G39"/>
    <mergeCell ref="H39:I39"/>
    <mergeCell ref="J39:K39"/>
    <mergeCell ref="L39:M39"/>
    <mergeCell ref="H34:I34"/>
    <mergeCell ref="L34:M34"/>
    <mergeCell ref="A38:M38"/>
    <mergeCell ref="B28:E28"/>
    <mergeCell ref="F28:I28"/>
    <mergeCell ref="J28:K28"/>
    <mergeCell ref="A11:A15"/>
    <mergeCell ref="B15:G15"/>
    <mergeCell ref="H15:M15"/>
    <mergeCell ref="B11:E11"/>
    <mergeCell ref="F12:M12"/>
    <mergeCell ref="B14:E14"/>
    <mergeCell ref="F14:I14"/>
    <mergeCell ref="J14:K14"/>
    <mergeCell ref="L14:M14"/>
    <mergeCell ref="A31:M31"/>
    <mergeCell ref="L27:M27"/>
    <mergeCell ref="B32:M32"/>
    <mergeCell ref="J18:M18"/>
    <mergeCell ref="F13:I13"/>
    <mergeCell ref="A24:M24"/>
    <mergeCell ref="B19:E19"/>
    <mergeCell ref="F19:I19"/>
    <mergeCell ref="J19:M19"/>
    <mergeCell ref="A2:C2"/>
    <mergeCell ref="D2:L2"/>
    <mergeCell ref="L13:M13"/>
    <mergeCell ref="J13:K13"/>
    <mergeCell ref="B12:E12"/>
    <mergeCell ref="A7:H7"/>
    <mergeCell ref="I7:M7"/>
    <mergeCell ref="A10:H10"/>
    <mergeCell ref="I10:M10"/>
    <mergeCell ref="A3:M3"/>
    <mergeCell ref="A4:M4"/>
    <mergeCell ref="A5:M5"/>
    <mergeCell ref="B8:M8"/>
    <mergeCell ref="A9:M9"/>
    <mergeCell ref="F11:M11"/>
    <mergeCell ref="B13:E13"/>
  </mergeCells>
  <pageMargins left="0.17" right="0.17" top="0.35" bottom="0.33" header="0.3" footer="0.3"/>
  <pageSetup paperSize="9" scale="72" fitToHeight="0" orientation="portrait" cellComments="asDisplayed" r:id="rId1"/>
  <rowBreaks count="1" manualBreakCount="1">
    <brk id="45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</xdr:col>
                    <xdr:colOff>381000</xdr:colOff>
                    <xdr:row>8</xdr:row>
                    <xdr:rowOff>180975</xdr:rowOff>
                  </from>
                  <to>
                    <xdr:col>5</xdr:col>
                    <xdr:colOff>76200</xdr:colOff>
                    <xdr:row>8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9</xdr:col>
                    <xdr:colOff>638175</xdr:colOff>
                    <xdr:row>8</xdr:row>
                    <xdr:rowOff>123825</xdr:rowOff>
                  </from>
                  <to>
                    <xdr:col>10</xdr:col>
                    <xdr:colOff>1047750</xdr:colOff>
                    <xdr:row>8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>
                  <from>
                    <xdr:col>8</xdr:col>
                    <xdr:colOff>457200</xdr:colOff>
                    <xdr:row>46</xdr:row>
                    <xdr:rowOff>123825</xdr:rowOff>
                  </from>
                  <to>
                    <xdr:col>9</xdr:col>
                    <xdr:colOff>361950</xdr:colOff>
                    <xdr:row>46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>
                  <from>
                    <xdr:col>10</xdr:col>
                    <xdr:colOff>495300</xdr:colOff>
                    <xdr:row>46</xdr:row>
                    <xdr:rowOff>152400</xdr:rowOff>
                  </from>
                  <to>
                    <xdr:col>11</xdr:col>
                    <xdr:colOff>314325</xdr:colOff>
                    <xdr:row>46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1</xdr:col>
                    <xdr:colOff>314325</xdr:colOff>
                    <xdr:row>55</xdr:row>
                    <xdr:rowOff>142875</xdr:rowOff>
                  </from>
                  <to>
                    <xdr:col>2</xdr:col>
                    <xdr:colOff>28575</xdr:colOff>
                    <xdr:row>55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1</xdr:col>
                    <xdr:colOff>314325</xdr:colOff>
                    <xdr:row>55</xdr:row>
                    <xdr:rowOff>447675</xdr:rowOff>
                  </from>
                  <to>
                    <xdr:col>2</xdr:col>
                    <xdr:colOff>47625</xdr:colOff>
                    <xdr:row>55</xdr:row>
                    <xdr:rowOff>666750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1</xdr:col>
                    <xdr:colOff>314325</xdr:colOff>
                    <xdr:row>55</xdr:row>
                    <xdr:rowOff>742950</xdr:rowOff>
                  </from>
                  <to>
                    <xdr:col>2</xdr:col>
                    <xdr:colOff>85725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1</xdr:col>
                    <xdr:colOff>133350</xdr:colOff>
                    <xdr:row>31</xdr:row>
                    <xdr:rowOff>123825</xdr:rowOff>
                  </from>
                  <to>
                    <xdr:col>1</xdr:col>
                    <xdr:colOff>381000</xdr:colOff>
                    <xdr:row>31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133350</xdr:colOff>
                    <xdr:row>31</xdr:row>
                    <xdr:rowOff>438150</xdr:rowOff>
                  </from>
                  <to>
                    <xdr:col>1</xdr:col>
                    <xdr:colOff>400050</xdr:colOff>
                    <xdr:row>31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1</xdr:col>
                    <xdr:colOff>133350</xdr:colOff>
                    <xdr:row>31</xdr:row>
                    <xdr:rowOff>742950</xdr:rowOff>
                  </from>
                  <to>
                    <xdr:col>1</xdr:col>
                    <xdr:colOff>447675</xdr:colOff>
                    <xdr:row>31</xdr:row>
                    <xdr:rowOff>962025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S82"/>
  <sheetViews>
    <sheetView showGridLines="0" view="pageBreakPreview" zoomScale="70" zoomScaleNormal="70" zoomScaleSheetLayoutView="70" workbookViewId="0">
      <pane ySplit="12" topLeftCell="A13" activePane="bottomLeft" state="frozen"/>
      <selection pane="bottomLeft" activeCell="B62" sqref="B62:E62"/>
    </sheetView>
  </sheetViews>
  <sheetFormatPr defaultRowHeight="15" x14ac:dyDescent="0.25"/>
  <cols>
    <col min="1" max="1" width="10.42578125" customWidth="1"/>
    <col min="2" max="2" width="9.85546875" customWidth="1"/>
    <col min="3" max="3" width="13.28515625" customWidth="1"/>
    <col min="4" max="4" width="33.85546875" customWidth="1"/>
    <col min="5" max="5" width="13.7109375" customWidth="1"/>
    <col min="6" max="13" width="6.7109375" customWidth="1"/>
    <col min="14" max="16" width="8.5703125" customWidth="1"/>
    <col min="17" max="21" width="6.7109375" customWidth="1"/>
    <col min="22" max="22" width="7.5703125" customWidth="1"/>
    <col min="23" max="25" width="8.28515625" customWidth="1"/>
    <col min="26" max="29" width="6.7109375" customWidth="1"/>
    <col min="30" max="32" width="8.42578125" customWidth="1"/>
    <col min="33" max="34" width="7.85546875" customWidth="1"/>
    <col min="35" max="37" width="6.7109375" customWidth="1"/>
    <col min="38" max="39" width="8.5703125" customWidth="1"/>
    <col min="40" max="40" width="6.7109375" customWidth="1"/>
    <col min="41" max="42" width="8.7109375" customWidth="1"/>
    <col min="43" max="43" width="8.5703125" customWidth="1"/>
    <col min="44" max="44" width="24.28515625" customWidth="1"/>
  </cols>
  <sheetData>
    <row r="1" spans="1:45" ht="18" customHeight="1" thickBot="1" x14ac:dyDescent="0.3">
      <c r="A1" t="s">
        <v>174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7"/>
      <c r="Z1" s="257"/>
      <c r="AA1" s="257"/>
      <c r="AB1" s="257"/>
      <c r="AC1" s="257"/>
      <c r="AD1" s="257"/>
      <c r="AE1" s="257"/>
      <c r="AF1" s="257"/>
      <c r="AG1" s="257"/>
      <c r="AH1" s="257"/>
      <c r="AI1" s="257"/>
      <c r="AJ1" s="257"/>
      <c r="AK1" s="257"/>
      <c r="AL1" s="257"/>
      <c r="AM1" s="257"/>
      <c r="AN1" s="257"/>
      <c r="AO1" s="257"/>
      <c r="AP1" s="257"/>
      <c r="AQ1" s="257"/>
      <c r="AR1" s="257"/>
    </row>
    <row r="2" spans="1:45" ht="18" customHeight="1" x14ac:dyDescent="0.25">
      <c r="A2" s="295" t="s">
        <v>236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  <c r="W2" s="296"/>
      <c r="X2" s="296"/>
      <c r="Y2" s="296"/>
      <c r="Z2" s="296"/>
      <c r="AA2" s="296"/>
      <c r="AB2" s="296"/>
      <c r="AC2" s="296"/>
      <c r="AD2" s="296"/>
      <c r="AE2" s="296"/>
      <c r="AF2" s="296"/>
      <c r="AG2" s="296"/>
      <c r="AH2" s="296"/>
      <c r="AI2" s="296"/>
      <c r="AJ2" s="296"/>
      <c r="AK2" s="296"/>
      <c r="AL2" s="296"/>
      <c r="AM2" s="296"/>
      <c r="AN2" s="296"/>
      <c r="AO2" s="296"/>
      <c r="AP2" s="296"/>
      <c r="AQ2" s="296"/>
      <c r="AR2" s="297"/>
      <c r="AS2" s="79"/>
    </row>
    <row r="3" spans="1:45" ht="79.5" customHeight="1" x14ac:dyDescent="0.25">
      <c r="A3" s="298" t="s">
        <v>247</v>
      </c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299"/>
      <c r="T3" s="299"/>
      <c r="U3" s="299"/>
      <c r="V3" s="299"/>
      <c r="W3" s="299"/>
      <c r="X3" s="299"/>
      <c r="Y3" s="299"/>
      <c r="Z3" s="299"/>
      <c r="AA3" s="299"/>
      <c r="AB3" s="299"/>
      <c r="AC3" s="299"/>
      <c r="AD3" s="299"/>
      <c r="AE3" s="299"/>
      <c r="AF3" s="299"/>
      <c r="AG3" s="299"/>
      <c r="AH3" s="299"/>
      <c r="AI3" s="299"/>
      <c r="AJ3" s="299"/>
      <c r="AK3" s="299"/>
      <c r="AL3" s="299"/>
      <c r="AM3" s="299"/>
      <c r="AN3" s="299"/>
      <c r="AO3" s="299"/>
      <c r="AP3" s="299"/>
      <c r="AQ3" s="299"/>
      <c r="AR3" s="300"/>
    </row>
    <row r="4" spans="1:45" ht="17.25" customHeight="1" x14ac:dyDescent="0.25">
      <c r="A4" s="301" t="s">
        <v>348</v>
      </c>
      <c r="B4" s="302"/>
      <c r="C4" s="302"/>
      <c r="D4" s="302"/>
      <c r="E4" s="302"/>
      <c r="F4" s="302"/>
      <c r="G4" s="302"/>
      <c r="H4" s="302"/>
      <c r="I4" s="302"/>
      <c r="J4" s="302"/>
      <c r="K4" s="302"/>
      <c r="L4" s="302"/>
      <c r="M4" s="302"/>
      <c r="N4" s="302"/>
      <c r="O4" s="302"/>
      <c r="P4" s="302"/>
      <c r="Q4" s="302"/>
      <c r="R4" s="302"/>
      <c r="S4" s="302"/>
      <c r="T4" s="302"/>
      <c r="U4" s="302"/>
      <c r="V4" s="302"/>
      <c r="W4" s="302"/>
      <c r="X4" s="302"/>
      <c r="Y4" s="302"/>
      <c r="Z4" s="302"/>
      <c r="AA4" s="302"/>
      <c r="AB4" s="302"/>
      <c r="AC4" s="302"/>
      <c r="AD4" s="302"/>
      <c r="AE4" s="302"/>
      <c r="AF4" s="302"/>
      <c r="AG4" s="302"/>
      <c r="AH4" s="302"/>
      <c r="AI4" s="302"/>
      <c r="AJ4" s="302"/>
      <c r="AK4" s="302"/>
      <c r="AL4" s="302"/>
      <c r="AM4" s="302"/>
      <c r="AN4" s="302"/>
      <c r="AO4" s="302"/>
      <c r="AP4" s="302"/>
      <c r="AQ4" s="302"/>
      <c r="AR4" s="303"/>
      <c r="AS4" s="79"/>
    </row>
    <row r="5" spans="1:45" ht="10.5" customHeight="1" x14ac:dyDescent="0.25">
      <c r="A5" s="51"/>
      <c r="B5" s="304" t="s">
        <v>239</v>
      </c>
      <c r="C5" s="305"/>
      <c r="D5" s="305"/>
      <c r="E5" s="305"/>
      <c r="F5" s="305"/>
      <c r="G5" s="305"/>
      <c r="H5" s="305"/>
      <c r="I5" s="305"/>
      <c r="J5" s="305"/>
      <c r="K5" s="305"/>
      <c r="L5" s="305"/>
      <c r="M5" s="305"/>
      <c r="N5" s="305"/>
      <c r="O5" s="305"/>
      <c r="P5" s="305"/>
      <c r="Q5" s="305"/>
      <c r="R5" s="305"/>
      <c r="S5" s="305"/>
      <c r="T5" s="306"/>
      <c r="U5" s="304" t="s">
        <v>238</v>
      </c>
      <c r="V5" s="305"/>
      <c r="W5" s="305"/>
      <c r="X5" s="305"/>
      <c r="Y5" s="305"/>
      <c r="Z5" s="305"/>
      <c r="AA5" s="305"/>
      <c r="AB5" s="305"/>
      <c r="AC5" s="305"/>
      <c r="AD5" s="305"/>
      <c r="AE5" s="305"/>
      <c r="AF5" s="305"/>
      <c r="AG5" s="305"/>
      <c r="AH5" s="305"/>
      <c r="AI5" s="305"/>
      <c r="AJ5" s="305"/>
      <c r="AK5" s="305"/>
      <c r="AL5" s="305"/>
      <c r="AM5" s="305"/>
      <c r="AN5" s="305"/>
      <c r="AO5" s="305"/>
      <c r="AP5" s="305"/>
      <c r="AQ5" s="305"/>
      <c r="AR5" s="307"/>
      <c r="AS5" s="79"/>
    </row>
    <row r="6" spans="1:45" ht="42.75" customHeight="1" x14ac:dyDescent="0.25">
      <c r="A6" s="52"/>
      <c r="B6" s="272"/>
      <c r="C6" s="273"/>
      <c r="D6" s="273"/>
      <c r="E6" s="273"/>
      <c r="F6" s="273"/>
      <c r="G6" s="273"/>
      <c r="H6" s="273"/>
      <c r="I6" s="273"/>
      <c r="J6" s="273"/>
      <c r="K6" s="273"/>
      <c r="L6" s="273"/>
      <c r="M6" s="273"/>
      <c r="N6" s="273"/>
      <c r="O6" s="273"/>
      <c r="P6" s="273"/>
      <c r="Q6" s="273"/>
      <c r="R6" s="273"/>
      <c r="S6" s="273"/>
      <c r="T6" s="274"/>
      <c r="U6" s="272"/>
      <c r="V6" s="273"/>
      <c r="W6" s="273"/>
      <c r="X6" s="273"/>
      <c r="Y6" s="273"/>
      <c r="Z6" s="273"/>
      <c r="AA6" s="273"/>
      <c r="AB6" s="273"/>
      <c r="AC6" s="273"/>
      <c r="AD6" s="273"/>
      <c r="AE6" s="273"/>
      <c r="AF6" s="273"/>
      <c r="AG6" s="273"/>
      <c r="AH6" s="273"/>
      <c r="AI6" s="273"/>
      <c r="AJ6" s="273"/>
      <c r="AK6" s="273"/>
      <c r="AL6" s="273"/>
      <c r="AM6" s="273"/>
      <c r="AN6" s="273"/>
      <c r="AO6" s="273"/>
      <c r="AP6" s="273"/>
      <c r="AQ6" s="273"/>
      <c r="AR6" s="308"/>
      <c r="AS6" s="79"/>
    </row>
    <row r="7" spans="1:45" ht="16.5" customHeight="1" thickBot="1" x14ac:dyDescent="0.3">
      <c r="A7" s="309" t="s">
        <v>349</v>
      </c>
      <c r="B7" s="310"/>
      <c r="C7" s="310"/>
      <c r="D7" s="310"/>
      <c r="E7" s="310"/>
      <c r="F7" s="310"/>
      <c r="G7" s="310"/>
      <c r="H7" s="310"/>
      <c r="I7" s="310"/>
      <c r="J7" s="310"/>
      <c r="K7" s="310"/>
      <c r="L7" s="310"/>
      <c r="M7" s="310"/>
      <c r="N7" s="310"/>
      <c r="O7" s="310"/>
      <c r="P7" s="310"/>
      <c r="Q7" s="310"/>
      <c r="R7" s="310"/>
      <c r="S7" s="310"/>
      <c r="T7" s="310"/>
      <c r="U7" s="310"/>
      <c r="V7" s="310"/>
      <c r="W7" s="310"/>
      <c r="X7" s="310"/>
      <c r="Y7" s="310"/>
      <c r="Z7" s="310"/>
      <c r="AA7" s="310"/>
      <c r="AB7" s="310"/>
      <c r="AC7" s="310"/>
      <c r="AD7" s="310"/>
      <c r="AE7" s="310"/>
      <c r="AF7" s="310"/>
      <c r="AG7" s="310"/>
      <c r="AH7" s="310"/>
      <c r="AI7" s="310"/>
      <c r="AJ7" s="310"/>
      <c r="AK7" s="310"/>
      <c r="AL7" s="310"/>
      <c r="AM7" s="310"/>
      <c r="AN7" s="310"/>
      <c r="AO7" s="310"/>
      <c r="AP7" s="310"/>
      <c r="AQ7" s="310"/>
      <c r="AR7" s="311"/>
      <c r="AS7" s="79"/>
    </row>
    <row r="8" spans="1:45" ht="16.5" customHeight="1" x14ac:dyDescent="0.25">
      <c r="A8" s="312" t="s">
        <v>342</v>
      </c>
      <c r="B8" s="314" t="s">
        <v>248</v>
      </c>
      <c r="C8" s="21" t="s">
        <v>168</v>
      </c>
      <c r="D8" s="316" t="s">
        <v>241</v>
      </c>
      <c r="E8" s="317"/>
      <c r="F8" s="318"/>
      <c r="G8" s="318"/>
      <c r="H8" s="318"/>
      <c r="I8" s="318"/>
      <c r="J8" s="318"/>
      <c r="K8" s="318"/>
      <c r="L8" s="318"/>
      <c r="M8" s="318"/>
      <c r="N8" s="318"/>
      <c r="O8" s="318"/>
      <c r="P8" s="318"/>
      <c r="Q8" s="318"/>
      <c r="R8" s="318"/>
      <c r="S8" s="318"/>
      <c r="T8" s="318"/>
      <c r="U8" s="318"/>
      <c r="V8" s="318"/>
      <c r="W8" s="318"/>
      <c r="X8" s="318"/>
      <c r="Y8" s="318"/>
      <c r="Z8" s="318"/>
      <c r="AA8" s="318"/>
      <c r="AB8" s="318"/>
      <c r="AC8" s="318"/>
      <c r="AD8" s="318"/>
      <c r="AE8" s="318"/>
      <c r="AF8" s="318"/>
      <c r="AG8" s="318"/>
      <c r="AH8" s="318"/>
      <c r="AI8" s="318"/>
      <c r="AJ8" s="318"/>
      <c r="AK8" s="318"/>
      <c r="AL8" s="318"/>
      <c r="AM8" s="318"/>
      <c r="AN8" s="318"/>
      <c r="AO8" s="318"/>
      <c r="AP8" s="318"/>
      <c r="AQ8" s="319"/>
      <c r="AR8" s="320" t="s">
        <v>271</v>
      </c>
    </row>
    <row r="9" spans="1:45" ht="36.75" customHeight="1" x14ac:dyDescent="0.25">
      <c r="A9" s="313"/>
      <c r="B9" s="315"/>
      <c r="C9" s="322" t="s">
        <v>240</v>
      </c>
      <c r="D9" s="313" t="s">
        <v>249</v>
      </c>
      <c r="E9" s="323" t="s">
        <v>250</v>
      </c>
      <c r="F9" s="315" t="s">
        <v>390</v>
      </c>
      <c r="G9" s="315"/>
      <c r="H9" s="315"/>
      <c r="I9" s="315"/>
      <c r="J9" s="315"/>
      <c r="K9" s="315"/>
      <c r="L9" s="315"/>
      <c r="M9" s="315"/>
      <c r="N9" s="315"/>
      <c r="O9" s="315"/>
      <c r="P9" s="315"/>
      <c r="Q9" s="315"/>
      <c r="R9" s="315"/>
      <c r="S9" s="315"/>
      <c r="T9" s="315"/>
      <c r="U9" s="315"/>
      <c r="V9" s="315"/>
      <c r="W9" s="315"/>
      <c r="X9" s="315"/>
      <c r="Y9" s="315"/>
      <c r="Z9" s="315"/>
      <c r="AA9" s="315"/>
      <c r="AB9" s="315"/>
      <c r="AC9" s="315"/>
      <c r="AD9" s="315"/>
      <c r="AE9" s="315"/>
      <c r="AF9" s="315"/>
      <c r="AG9" s="315"/>
      <c r="AH9" s="315"/>
      <c r="AI9" s="315"/>
      <c r="AJ9" s="315"/>
      <c r="AK9" s="315"/>
      <c r="AL9" s="315"/>
      <c r="AM9" s="315"/>
      <c r="AN9" s="315"/>
      <c r="AO9" s="315"/>
      <c r="AP9" s="315"/>
      <c r="AQ9" s="323"/>
      <c r="AR9" s="321"/>
    </row>
    <row r="10" spans="1:45" ht="21" customHeight="1" x14ac:dyDescent="0.25">
      <c r="A10" s="313"/>
      <c r="B10" s="315"/>
      <c r="C10" s="322"/>
      <c r="D10" s="313"/>
      <c r="E10" s="323"/>
      <c r="F10" s="324" t="s">
        <v>359</v>
      </c>
      <c r="G10" s="324"/>
      <c r="H10" s="324"/>
      <c r="I10" s="324"/>
      <c r="J10" s="324"/>
      <c r="K10" s="324"/>
      <c r="L10" s="324"/>
      <c r="M10" s="324"/>
      <c r="N10" s="324"/>
      <c r="O10" s="324"/>
      <c r="P10" s="324"/>
      <c r="Q10" s="325" t="s">
        <v>32</v>
      </c>
      <c r="R10" s="326"/>
      <c r="S10" s="326"/>
      <c r="T10" s="326"/>
      <c r="U10" s="326"/>
      <c r="V10" s="326"/>
      <c r="W10" s="326"/>
      <c r="X10" s="327"/>
      <c r="Y10" s="328" t="s">
        <v>31</v>
      </c>
      <c r="Z10" s="329"/>
      <c r="AA10" s="329"/>
      <c r="AB10" s="329"/>
      <c r="AC10" s="329"/>
      <c r="AD10" s="329"/>
      <c r="AE10" s="329"/>
      <c r="AF10" s="330"/>
      <c r="AG10" s="331" t="s">
        <v>33</v>
      </c>
      <c r="AH10" s="332"/>
      <c r="AI10" s="332"/>
      <c r="AJ10" s="332"/>
      <c r="AK10" s="332"/>
      <c r="AL10" s="332"/>
      <c r="AM10" s="333"/>
      <c r="AN10" s="334" t="s">
        <v>34</v>
      </c>
      <c r="AO10" s="335"/>
      <c r="AP10" s="335"/>
      <c r="AQ10" s="335"/>
      <c r="AR10" s="321"/>
    </row>
    <row r="11" spans="1:45" ht="45" customHeight="1" x14ac:dyDescent="0.25">
      <c r="A11" s="313"/>
      <c r="B11" s="315"/>
      <c r="C11" s="322"/>
      <c r="D11" s="313"/>
      <c r="E11" s="323"/>
      <c r="F11" s="14" t="s">
        <v>267</v>
      </c>
      <c r="G11" s="14" t="s">
        <v>268</v>
      </c>
      <c r="H11" s="14" t="s">
        <v>269</v>
      </c>
      <c r="I11" s="14" t="s">
        <v>259</v>
      </c>
      <c r="J11" s="14" t="s">
        <v>347</v>
      </c>
      <c r="K11" s="14" t="s">
        <v>260</v>
      </c>
      <c r="L11" s="14" t="s">
        <v>261</v>
      </c>
      <c r="M11" s="14" t="s">
        <v>262</v>
      </c>
      <c r="N11" s="27" t="s">
        <v>362</v>
      </c>
      <c r="O11" s="27" t="s">
        <v>363</v>
      </c>
      <c r="P11" s="27" t="s">
        <v>364</v>
      </c>
      <c r="Q11" s="14" t="s">
        <v>267</v>
      </c>
      <c r="R11" s="14" t="s">
        <v>268</v>
      </c>
      <c r="S11" s="14" t="s">
        <v>347</v>
      </c>
      <c r="T11" s="14" t="s">
        <v>360</v>
      </c>
      <c r="U11" s="14" t="s">
        <v>361</v>
      </c>
      <c r="V11" s="27" t="s">
        <v>362</v>
      </c>
      <c r="W11" s="27" t="s">
        <v>363</v>
      </c>
      <c r="X11" s="27" t="s">
        <v>364</v>
      </c>
      <c r="Y11" s="14" t="s">
        <v>267</v>
      </c>
      <c r="Z11" s="14" t="s">
        <v>268</v>
      </c>
      <c r="AA11" s="14" t="s">
        <v>347</v>
      </c>
      <c r="AB11" s="14" t="s">
        <v>360</v>
      </c>
      <c r="AC11" s="14" t="s">
        <v>361</v>
      </c>
      <c r="AD11" s="27" t="s">
        <v>362</v>
      </c>
      <c r="AE11" s="27" t="s">
        <v>363</v>
      </c>
      <c r="AF11" s="27" t="s">
        <v>364</v>
      </c>
      <c r="AG11" s="14" t="s">
        <v>267</v>
      </c>
      <c r="AH11" s="14" t="s">
        <v>268</v>
      </c>
      <c r="AI11" s="14" t="s">
        <v>347</v>
      </c>
      <c r="AJ11" s="14" t="s">
        <v>360</v>
      </c>
      <c r="AK11" s="14" t="s">
        <v>361</v>
      </c>
      <c r="AL11" s="27" t="s">
        <v>362</v>
      </c>
      <c r="AM11" s="27" t="s">
        <v>363</v>
      </c>
      <c r="AN11" s="14" t="s">
        <v>267</v>
      </c>
      <c r="AO11" s="14" t="s">
        <v>268</v>
      </c>
      <c r="AP11" s="14" t="s">
        <v>347</v>
      </c>
      <c r="AQ11" s="31" t="s">
        <v>362</v>
      </c>
      <c r="AR11" s="321"/>
      <c r="AS11" s="69"/>
    </row>
    <row r="12" spans="1:45" ht="14.25" customHeight="1" thickBot="1" x14ac:dyDescent="0.3">
      <c r="A12" s="23" t="s">
        <v>165</v>
      </c>
      <c r="B12" s="24" t="s">
        <v>166</v>
      </c>
      <c r="C12" s="28" t="s">
        <v>167</v>
      </c>
      <c r="D12" s="23" t="s">
        <v>245</v>
      </c>
      <c r="E12" s="29" t="s">
        <v>246</v>
      </c>
      <c r="F12" s="22" t="s">
        <v>346</v>
      </c>
      <c r="G12" s="22" t="s">
        <v>251</v>
      </c>
      <c r="H12" s="22" t="s">
        <v>252</v>
      </c>
      <c r="I12" s="22" t="s">
        <v>253</v>
      </c>
      <c r="J12" s="22" t="s">
        <v>254</v>
      </c>
      <c r="K12" s="22" t="s">
        <v>255</v>
      </c>
      <c r="L12" s="22" t="s">
        <v>256</v>
      </c>
      <c r="M12" s="22" t="s">
        <v>257</v>
      </c>
      <c r="N12" s="22" t="s">
        <v>258</v>
      </c>
      <c r="O12" s="22" t="s">
        <v>263</v>
      </c>
      <c r="P12" s="22" t="s">
        <v>264</v>
      </c>
      <c r="Q12" s="22" t="s">
        <v>265</v>
      </c>
      <c r="R12" s="22" t="s">
        <v>266</v>
      </c>
      <c r="S12" s="22" t="s">
        <v>365</v>
      </c>
      <c r="T12" s="22" t="s">
        <v>366</v>
      </c>
      <c r="U12" s="22" t="s">
        <v>367</v>
      </c>
      <c r="V12" s="22" t="s">
        <v>368</v>
      </c>
      <c r="W12" s="22" t="s">
        <v>1</v>
      </c>
      <c r="X12" s="22" t="s">
        <v>388</v>
      </c>
      <c r="Y12" s="22" t="s">
        <v>369</v>
      </c>
      <c r="Z12" s="22" t="s">
        <v>370</v>
      </c>
      <c r="AA12" s="22" t="s">
        <v>371</v>
      </c>
      <c r="AB12" s="22" t="s">
        <v>372</v>
      </c>
      <c r="AC12" s="22" t="s">
        <v>373</v>
      </c>
      <c r="AD12" s="22" t="s">
        <v>374</v>
      </c>
      <c r="AE12" s="22" t="s">
        <v>375</v>
      </c>
      <c r="AF12" s="22" t="s">
        <v>376</v>
      </c>
      <c r="AG12" s="22" t="s">
        <v>377</v>
      </c>
      <c r="AH12" s="22" t="s">
        <v>378</v>
      </c>
      <c r="AI12" s="22" t="s">
        <v>379</v>
      </c>
      <c r="AJ12" s="22" t="s">
        <v>380</v>
      </c>
      <c r="AK12" s="22" t="s">
        <v>381</v>
      </c>
      <c r="AL12" s="22" t="s">
        <v>382</v>
      </c>
      <c r="AM12" s="22" t="s">
        <v>383</v>
      </c>
      <c r="AN12" s="22" t="s">
        <v>384</v>
      </c>
      <c r="AO12" s="22" t="s">
        <v>385</v>
      </c>
      <c r="AP12" s="22" t="s">
        <v>386</v>
      </c>
      <c r="AQ12" s="29" t="s">
        <v>387</v>
      </c>
      <c r="AR12" s="30" t="s">
        <v>1109</v>
      </c>
      <c r="AS12" s="69"/>
    </row>
    <row r="13" spans="1:45" ht="10.5" customHeight="1" x14ac:dyDescent="0.25">
      <c r="A13" s="58" t="s">
        <v>38</v>
      </c>
      <c r="B13" s="59" t="s">
        <v>58</v>
      </c>
      <c r="C13" s="60" t="s">
        <v>28</v>
      </c>
      <c r="D13" s="71" t="s">
        <v>86</v>
      </c>
      <c r="E13" s="59" t="s">
        <v>99</v>
      </c>
      <c r="F13" s="59" t="s">
        <v>119</v>
      </c>
      <c r="G13" s="59" t="s">
        <v>143</v>
      </c>
      <c r="H13" s="59" t="s">
        <v>178</v>
      </c>
      <c r="I13" s="59" t="s">
        <v>198</v>
      </c>
      <c r="J13" s="59" t="s">
        <v>276</v>
      </c>
      <c r="K13" s="59" t="s">
        <v>284</v>
      </c>
      <c r="L13" s="59" t="s">
        <v>292</v>
      </c>
      <c r="M13" s="59" t="s">
        <v>460</v>
      </c>
      <c r="N13" s="59" t="s">
        <v>474</v>
      </c>
      <c r="O13" s="61" t="s">
        <v>531</v>
      </c>
      <c r="P13" s="59" t="s">
        <v>499</v>
      </c>
      <c r="Q13" s="59" t="s">
        <v>513</v>
      </c>
      <c r="R13" s="59" t="s">
        <v>517</v>
      </c>
      <c r="S13" s="59" t="s">
        <v>549</v>
      </c>
      <c r="T13" s="59" t="s">
        <v>569</v>
      </c>
      <c r="U13" s="59" t="s">
        <v>589</v>
      </c>
      <c r="V13" s="59" t="s">
        <v>609</v>
      </c>
      <c r="W13" s="59" t="s">
        <v>629</v>
      </c>
      <c r="X13" s="59" t="s">
        <v>649</v>
      </c>
      <c r="Y13" s="59" t="s">
        <v>669</v>
      </c>
      <c r="Z13" s="59" t="s">
        <v>689</v>
      </c>
      <c r="AA13" s="59" t="s">
        <v>709</v>
      </c>
      <c r="AB13" s="59" t="s">
        <v>729</v>
      </c>
      <c r="AC13" s="59" t="s">
        <v>749</v>
      </c>
      <c r="AD13" s="59" t="s">
        <v>769</v>
      </c>
      <c r="AE13" s="59" t="s">
        <v>789</v>
      </c>
      <c r="AF13" s="61" t="s">
        <v>822</v>
      </c>
      <c r="AG13" s="59" t="s">
        <v>842</v>
      </c>
      <c r="AH13" s="59" t="s">
        <v>862</v>
      </c>
      <c r="AI13" s="59" t="s">
        <v>882</v>
      </c>
      <c r="AJ13" s="61" t="s">
        <v>902</v>
      </c>
      <c r="AK13" s="59" t="s">
        <v>912</v>
      </c>
      <c r="AL13" s="59" t="s">
        <v>932</v>
      </c>
      <c r="AM13" s="59" t="s">
        <v>952</v>
      </c>
      <c r="AN13" s="59" t="s">
        <v>972</v>
      </c>
      <c r="AO13" s="59" t="s">
        <v>992</v>
      </c>
      <c r="AP13" s="59" t="s">
        <v>1009</v>
      </c>
      <c r="AQ13" s="62" t="s">
        <v>1029</v>
      </c>
      <c r="AR13" s="80" t="s">
        <v>1049</v>
      </c>
      <c r="AS13" s="17"/>
    </row>
    <row r="14" spans="1:45" ht="29.25" customHeight="1" x14ac:dyDescent="0.25">
      <c r="A14" s="87"/>
      <c r="B14" s="68"/>
      <c r="C14" s="67"/>
      <c r="D14" s="70"/>
      <c r="E14" s="66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4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2" t="str">
        <f>IF(B14="","",IF(B14="N",ROUND(F14*6,2)+ROUND(G14*12.5,2)+ROUND(H14*19,2)+ROUND(I14*34.5,2)+ROUND(J14*58,2)+ROUND(K14*317.5,2)+ROUND(L14*423,2)+ROUND(M14*635,2)+ROUND(N14*79,2)+ROUND(O14*158.5,2)+ROUND(P14*264.5,2)+ROUND(Q14*6,2)+ROUND(R14*12.5,2)+ROUND(S14*58,2)+ROUND(T14*79,2)+ROUND(U14*132,2)+ROUND(V14*79,2)+ROUND(W14*158.5,2)+ROUND(X14*264.5,2)+ROUND(Y14*6,2)+ROUND(Z14*12.5,2)+ROUND(AA14*58,2)+ROUND(AB14*79,2)+ROUND(AC14*132,2)+ROUND(AD14*79,2)+ROUND(AE14*158.5,2)+ROUND(AF14*264.5,2)+ROUND(AG14*6,2)+ROUND(AH14*12.5,2)+ROUND(AI14*58,2)+ROUND(AJ14*79,2)+ROUND(AK14*132,2)+ROUND(AL14*79,2)+ROUND(AM14*158.5,2)+ROUND(AN14*6,2)+ROUND(AO14*12.5,2)+ROUND(AP14*58,2)+ROUND(AQ14*79,2),IF(B14="B","brak przesłanek do naliczenia opłaty",IF(B14="Z",IF(C14=0,0,IF(C14="","",IF(C14=1,34*C14,IF(C14=2,34*C14,IF(C14=3,34*C14,IF(C14=4,34*C14,IF(C14=5,34*C14,IF(C14&gt;5,34*C14,"nieprawidłowa "))))))))))))</f>
        <v/>
      </c>
      <c r="AS14" s="17"/>
    </row>
    <row r="15" spans="1:45" ht="8.25" customHeight="1" x14ac:dyDescent="0.25">
      <c r="A15" s="64" t="s">
        <v>39</v>
      </c>
      <c r="B15" s="63" t="s">
        <v>59</v>
      </c>
      <c r="C15" s="65" t="s">
        <v>68</v>
      </c>
      <c r="D15" s="72" t="s">
        <v>3</v>
      </c>
      <c r="E15" s="63" t="s">
        <v>100</v>
      </c>
      <c r="F15" s="85" t="s">
        <v>120</v>
      </c>
      <c r="G15" s="85" t="s">
        <v>144</v>
      </c>
      <c r="H15" s="85" t="s">
        <v>179</v>
      </c>
      <c r="I15" s="85" t="s">
        <v>199</v>
      </c>
      <c r="J15" s="85" t="s">
        <v>277</v>
      </c>
      <c r="K15" s="85" t="s">
        <v>285</v>
      </c>
      <c r="L15" s="85" t="s">
        <v>293</v>
      </c>
      <c r="M15" s="85" t="s">
        <v>461</v>
      </c>
      <c r="N15" s="85" t="s">
        <v>475</v>
      </c>
      <c r="O15" s="85" t="s">
        <v>532</v>
      </c>
      <c r="P15" s="85" t="s">
        <v>500</v>
      </c>
      <c r="Q15" s="85" t="s">
        <v>514</v>
      </c>
      <c r="R15" s="85" t="s">
        <v>518</v>
      </c>
      <c r="S15" s="85" t="s">
        <v>550</v>
      </c>
      <c r="T15" s="85" t="s">
        <v>570</v>
      </c>
      <c r="U15" s="85" t="s">
        <v>590</v>
      </c>
      <c r="V15" s="85" t="s">
        <v>610</v>
      </c>
      <c r="W15" s="85" t="s">
        <v>630</v>
      </c>
      <c r="X15" s="85" t="s">
        <v>650</v>
      </c>
      <c r="Y15" s="85" t="s">
        <v>670</v>
      </c>
      <c r="Z15" s="85" t="s">
        <v>690</v>
      </c>
      <c r="AA15" s="85" t="s">
        <v>710</v>
      </c>
      <c r="AB15" s="85" t="s">
        <v>730</v>
      </c>
      <c r="AC15" s="85" t="s">
        <v>750</v>
      </c>
      <c r="AD15" s="85" t="s">
        <v>770</v>
      </c>
      <c r="AE15" s="85" t="s">
        <v>790</v>
      </c>
      <c r="AF15" s="85" t="s">
        <v>823</v>
      </c>
      <c r="AG15" s="85" t="s">
        <v>843</v>
      </c>
      <c r="AH15" s="85" t="s">
        <v>863</v>
      </c>
      <c r="AI15" s="85" t="s">
        <v>883</v>
      </c>
      <c r="AJ15" s="85" t="s">
        <v>903</v>
      </c>
      <c r="AK15" s="85" t="s">
        <v>913</v>
      </c>
      <c r="AL15" s="85" t="s">
        <v>933</v>
      </c>
      <c r="AM15" s="85" t="s">
        <v>953</v>
      </c>
      <c r="AN15" s="85" t="s">
        <v>973</v>
      </c>
      <c r="AO15" s="85" t="s">
        <v>993</v>
      </c>
      <c r="AP15" s="85" t="s">
        <v>1010</v>
      </c>
      <c r="AQ15" s="86" t="s">
        <v>1030</v>
      </c>
      <c r="AR15" s="81" t="s">
        <v>1050</v>
      </c>
    </row>
    <row r="16" spans="1:45" ht="29.25" customHeight="1" x14ac:dyDescent="0.25">
      <c r="A16" s="87"/>
      <c r="B16" s="68"/>
      <c r="C16" s="67"/>
      <c r="D16" s="70"/>
      <c r="E16" s="66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4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2" t="str">
        <f>IF(B16="","",IF(B16="N",ROUND(F16*6,2)+ROUND(G16*12.5,2)+ROUND(H16*19,2)+ROUND(I16*34.5,2)+ROUND(J16*58,2)+ROUND(K16*317.5,2)+ROUND(L16*423,2)+ROUND(M16*635,2)+ROUND(N16*79,2)+ROUND(O16*158.5,2)+ROUND(P16*264.5,2)+ROUND(Q16*6,2)+ROUND(R16*12.5,2)+ROUND(S16*58,2)+ROUND(T16*79,2)+ROUND(U16*132,2)+ROUND(V16*79,2)+ROUND(W16*158.5,2)+ROUND(X16*264.5,2)+ROUND(Y16*6,2)+ROUND(Z16*12.5,2)+ROUND(AA16*58,2)+ROUND(AB16*79,2)+ROUND(AC16*132,2)+ROUND(AD16*79,2)+ROUND(AE16*158.5,2)+ROUND(AF16*264.5,2)+ROUND(AG16*6,2)+ROUND(AH16*12.5,2)+ROUND(AI16*58,2)+ROUND(AJ16*79,2)+ROUND(AK16*132,2)+ROUND(AL16*79,2)+ROUND(AM16*158.5,2)+ROUND(AN16*6,2)+ROUND(AO16*12.5,2)+ROUND(AP16*58,2)+ROUND(AQ16*79,2),IF(B16="B","brak przesłanek do naliczenia opłaty",IF(B16="Z",IF(C16=0,0,IF(C16="","",IF(C16=1,34*C16,IF(C16=2,34*C16,IF(C16=3,34*C16,IF(C16=4,34*C16,IF(C16=5,34*C16,IF(C16&gt;5,34*C16,"nieprawidłowa "))))))))))))</f>
        <v/>
      </c>
    </row>
    <row r="17" spans="1:44" ht="9.75" customHeight="1" x14ac:dyDescent="0.25">
      <c r="A17" s="64" t="s">
        <v>40</v>
      </c>
      <c r="B17" s="63" t="s">
        <v>60</v>
      </c>
      <c r="C17" s="65" t="s">
        <v>69</v>
      </c>
      <c r="D17" s="72" t="s">
        <v>4</v>
      </c>
      <c r="E17" s="63" t="s">
        <v>101</v>
      </c>
      <c r="F17" s="85" t="s">
        <v>121</v>
      </c>
      <c r="G17" s="85" t="s">
        <v>145</v>
      </c>
      <c r="H17" s="85" t="s">
        <v>180</v>
      </c>
      <c r="I17" s="85" t="s">
        <v>200</v>
      </c>
      <c r="J17" s="85" t="s">
        <v>278</v>
      </c>
      <c r="K17" s="85" t="s">
        <v>286</v>
      </c>
      <c r="L17" s="85" t="s">
        <v>448</v>
      </c>
      <c r="M17" s="85" t="s">
        <v>462</v>
      </c>
      <c r="N17" s="85" t="s">
        <v>476</v>
      </c>
      <c r="O17" s="85" t="s">
        <v>533</v>
      </c>
      <c r="P17" s="85" t="s">
        <v>501</v>
      </c>
      <c r="Q17" s="85" t="s">
        <v>515</v>
      </c>
      <c r="R17" s="85" t="s">
        <v>330</v>
      </c>
      <c r="S17" s="85" t="s">
        <v>551</v>
      </c>
      <c r="T17" s="85" t="s">
        <v>571</v>
      </c>
      <c r="U17" s="85" t="s">
        <v>591</v>
      </c>
      <c r="V17" s="85" t="s">
        <v>611</v>
      </c>
      <c r="W17" s="85" t="s">
        <v>631</v>
      </c>
      <c r="X17" s="85" t="s">
        <v>651</v>
      </c>
      <c r="Y17" s="85" t="s">
        <v>671</v>
      </c>
      <c r="Z17" s="85" t="s">
        <v>691</v>
      </c>
      <c r="AA17" s="85" t="s">
        <v>711</v>
      </c>
      <c r="AB17" s="85" t="s">
        <v>731</v>
      </c>
      <c r="AC17" s="85" t="s">
        <v>751</v>
      </c>
      <c r="AD17" s="85" t="s">
        <v>771</v>
      </c>
      <c r="AE17" s="85" t="s">
        <v>791</v>
      </c>
      <c r="AF17" s="85" t="s">
        <v>824</v>
      </c>
      <c r="AG17" s="85" t="s">
        <v>844</v>
      </c>
      <c r="AH17" s="85" t="s">
        <v>864</v>
      </c>
      <c r="AI17" s="85" t="s">
        <v>884</v>
      </c>
      <c r="AJ17" s="85" t="s">
        <v>904</v>
      </c>
      <c r="AK17" s="85" t="s">
        <v>914</v>
      </c>
      <c r="AL17" s="85" t="s">
        <v>934</v>
      </c>
      <c r="AM17" s="85" t="s">
        <v>954</v>
      </c>
      <c r="AN17" s="85" t="s">
        <v>974</v>
      </c>
      <c r="AO17" s="85" t="s">
        <v>994</v>
      </c>
      <c r="AP17" s="85" t="s">
        <v>1011</v>
      </c>
      <c r="AQ17" s="86" t="s">
        <v>1031</v>
      </c>
      <c r="AR17" s="81" t="s">
        <v>1051</v>
      </c>
    </row>
    <row r="18" spans="1:44" ht="29.25" customHeight="1" x14ac:dyDescent="0.25">
      <c r="A18" s="87"/>
      <c r="B18" s="68"/>
      <c r="C18" s="67"/>
      <c r="D18" s="70"/>
      <c r="E18" s="66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4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2" t="str">
        <f>IF(B18="","",IF(B18="N",ROUND(F18*6,2)+ROUND(G18*12.5,2)+ROUND(H18*19,2)+ROUND(I18*34.5,2)+ROUND(J18*58,2)+ROUND(K18*317.5,2)+ROUND(L18*423,2)+ROUND(M18*635,2)+ROUND(N18*79,2)+ROUND(O18*158.5,2)+ROUND(P18*264.5,2)+ROUND(Q18*6,2)+ROUND(R18*12.5,2)+ROUND(S18*58,2)+ROUND(T18*79,2)+ROUND(U18*132,2)+ROUND(V18*79,2)+ROUND(W18*158.5,2)+ROUND(X18*264.5,2)+ROUND(Y18*6,2)+ROUND(Z18*12.5,2)+ROUND(AA18*58,2)+ROUND(AB18*79,2)+ROUND(AC18*132,2)+ROUND(AD18*79,2)+ROUND(AE18*158.5,2)+ROUND(AF18*264.5,2)+ROUND(AG18*6,2)+ROUND(AH18*12.5,2)+ROUND(AI18*58,2)+ROUND(AJ18*79,2)+ROUND(AK18*132,2)+ROUND(AL18*79,2)+ROUND(AM18*158.5,2)+ROUND(AN18*6,2)+ROUND(AO18*12.5,2)+ROUND(AP18*58,2)+ROUND(AQ18*79,2),IF(B18="B","brak przesłanek do naliczenia opłaty",IF(B18="Z",IF(C18=0,0,IF(C18="","",IF(C18=1,34*C18,IF(C18=2,34*C18,IF(C18=3,34*C18,IF(C18=4,34*C18,IF(C18=5,34*C18,IF(C18&gt;5,34*C18,"nieprawidłowa "))))))))))))</f>
        <v/>
      </c>
    </row>
    <row r="19" spans="1:44" ht="8.25" customHeight="1" x14ac:dyDescent="0.25">
      <c r="A19" s="64" t="s">
        <v>41</v>
      </c>
      <c r="B19" s="63" t="s">
        <v>61</v>
      </c>
      <c r="C19" s="65" t="s">
        <v>70</v>
      </c>
      <c r="D19" s="72" t="s">
        <v>5</v>
      </c>
      <c r="E19" s="63" t="s">
        <v>102</v>
      </c>
      <c r="F19" s="85" t="s">
        <v>122</v>
      </c>
      <c r="G19" s="85" t="s">
        <v>146</v>
      </c>
      <c r="H19" s="85" t="s">
        <v>181</v>
      </c>
      <c r="I19" s="85" t="s">
        <v>201</v>
      </c>
      <c r="J19" s="85" t="s">
        <v>279</v>
      </c>
      <c r="K19" s="85" t="s">
        <v>287</v>
      </c>
      <c r="L19" s="85" t="s">
        <v>449</v>
      </c>
      <c r="M19" s="85" t="s">
        <v>463</v>
      </c>
      <c r="N19" s="85" t="s">
        <v>477</v>
      </c>
      <c r="O19" s="85" t="s">
        <v>534</v>
      </c>
      <c r="P19" s="85" t="s">
        <v>502</v>
      </c>
      <c r="Q19" s="85" t="s">
        <v>516</v>
      </c>
      <c r="R19" s="85" t="s">
        <v>331</v>
      </c>
      <c r="S19" s="85" t="s">
        <v>552</v>
      </c>
      <c r="T19" s="85" t="s">
        <v>572</v>
      </c>
      <c r="U19" s="85" t="s">
        <v>592</v>
      </c>
      <c r="V19" s="85" t="s">
        <v>612</v>
      </c>
      <c r="W19" s="85" t="s">
        <v>632</v>
      </c>
      <c r="X19" s="85" t="s">
        <v>652</v>
      </c>
      <c r="Y19" s="85" t="s">
        <v>672</v>
      </c>
      <c r="Z19" s="85" t="s">
        <v>692</v>
      </c>
      <c r="AA19" s="85" t="s">
        <v>712</v>
      </c>
      <c r="AB19" s="85" t="s">
        <v>732</v>
      </c>
      <c r="AC19" s="85" t="s">
        <v>752</v>
      </c>
      <c r="AD19" s="85" t="s">
        <v>772</v>
      </c>
      <c r="AE19" s="85" t="s">
        <v>792</v>
      </c>
      <c r="AF19" s="85" t="s">
        <v>825</v>
      </c>
      <c r="AG19" s="85" t="s">
        <v>845</v>
      </c>
      <c r="AH19" s="85" t="s">
        <v>865</v>
      </c>
      <c r="AI19" s="85" t="s">
        <v>885</v>
      </c>
      <c r="AJ19" s="85" t="s">
        <v>905</v>
      </c>
      <c r="AK19" s="85" t="s">
        <v>915</v>
      </c>
      <c r="AL19" s="85" t="s">
        <v>935</v>
      </c>
      <c r="AM19" s="85" t="s">
        <v>955</v>
      </c>
      <c r="AN19" s="85" t="s">
        <v>975</v>
      </c>
      <c r="AO19" s="85" t="s">
        <v>995</v>
      </c>
      <c r="AP19" s="85" t="s">
        <v>1012</v>
      </c>
      <c r="AQ19" s="86" t="s">
        <v>1032</v>
      </c>
      <c r="AR19" s="81" t="s">
        <v>1052</v>
      </c>
    </row>
    <row r="20" spans="1:44" ht="29.25" customHeight="1" x14ac:dyDescent="0.25">
      <c r="A20" s="87"/>
      <c r="B20" s="68"/>
      <c r="C20" s="67"/>
      <c r="D20" s="70"/>
      <c r="E20" s="66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4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2" t="str">
        <f>IF(B20="","",IF(B20="N",ROUND(F20*6,2)+ROUND(G20*12.5,2)+ROUND(H20*19,2)+ROUND(I20*34.5,2)+ROUND(J20*58,2)+ROUND(K20*317.5,2)+ROUND(L20*423,2)+ROUND(M20*635,2)+ROUND(N20*79,2)+ROUND(O20*158.5,2)+ROUND(P20*264.5,2)+ROUND(Q20*6,2)+ROUND(R20*12.5,2)+ROUND(S20*58,2)+ROUND(T20*79,2)+ROUND(U20*132,2)+ROUND(V20*79,2)+ROUND(W20*158.5,2)+ROUND(X20*264.5,2)+ROUND(Y20*6,2)+ROUND(Z20*12.5,2)+ROUND(AA20*58,2)+ROUND(AB20*79,2)+ROUND(AC20*132,2)+ROUND(AD20*79,2)+ROUND(AE20*158.5,2)+ROUND(AF20*264.5,2)+ROUND(AG20*6,2)+ROUND(AH20*12.5,2)+ROUND(AI20*58,2)+ROUND(AJ20*79,2)+ROUND(AK20*132,2)+ROUND(AL20*79,2)+ROUND(AM20*158.5,2)+ROUND(AN20*6,2)+ROUND(AO20*12.5,2)+ROUND(AP20*58,2)+ROUND(AQ20*79,2),IF(B20="B","brak przesłanek do naliczenia opłaty",IF(B20="Z",IF(C20=0,0,IF(C20="","",IF(C20=1,34*C20,IF(C20=2,34*C20,IF(C20=3,34*C20,IF(C20=4,34*C20,IF(C20=5,34*C20,IF(C20&gt;5,34*C20,"nieprawidłowa "))))))))))))</f>
        <v/>
      </c>
    </row>
    <row r="21" spans="1:44" ht="9.75" customHeight="1" x14ac:dyDescent="0.25">
      <c r="A21" s="64" t="s">
        <v>42</v>
      </c>
      <c r="B21" s="63" t="s">
        <v>62</v>
      </c>
      <c r="C21" s="65" t="s">
        <v>20</v>
      </c>
      <c r="D21" s="72" t="s">
        <v>8</v>
      </c>
      <c r="E21" s="63" t="s">
        <v>103</v>
      </c>
      <c r="F21" s="85" t="s">
        <v>123</v>
      </c>
      <c r="G21" s="85" t="s">
        <v>147</v>
      </c>
      <c r="H21" s="85" t="s">
        <v>182</v>
      </c>
      <c r="I21" s="85" t="s">
        <v>202</v>
      </c>
      <c r="J21" s="85" t="s">
        <v>280</v>
      </c>
      <c r="K21" s="85" t="s">
        <v>436</v>
      </c>
      <c r="L21" s="85" t="s">
        <v>450</v>
      </c>
      <c r="M21" s="85" t="s">
        <v>464</v>
      </c>
      <c r="N21" s="85" t="s">
        <v>478</v>
      </c>
      <c r="O21" s="85" t="s">
        <v>535</v>
      </c>
      <c r="P21" s="85" t="s">
        <v>503</v>
      </c>
      <c r="Q21" s="85" t="s">
        <v>324</v>
      </c>
      <c r="R21" s="85" t="s">
        <v>332</v>
      </c>
      <c r="S21" s="85" t="s">
        <v>553</v>
      </c>
      <c r="T21" s="85" t="s">
        <v>573</v>
      </c>
      <c r="U21" s="85" t="s">
        <v>593</v>
      </c>
      <c r="V21" s="85" t="s">
        <v>613</v>
      </c>
      <c r="W21" s="85" t="s">
        <v>633</v>
      </c>
      <c r="X21" s="85" t="s">
        <v>653</v>
      </c>
      <c r="Y21" s="85" t="s">
        <v>673</v>
      </c>
      <c r="Z21" s="85" t="s">
        <v>693</v>
      </c>
      <c r="AA21" s="85" t="s">
        <v>713</v>
      </c>
      <c r="AB21" s="85" t="s">
        <v>733</v>
      </c>
      <c r="AC21" s="85" t="s">
        <v>753</v>
      </c>
      <c r="AD21" s="85" t="s">
        <v>773</v>
      </c>
      <c r="AE21" s="85" t="s">
        <v>793</v>
      </c>
      <c r="AF21" s="85" t="s">
        <v>826</v>
      </c>
      <c r="AG21" s="85" t="s">
        <v>846</v>
      </c>
      <c r="AH21" s="85" t="s">
        <v>866</v>
      </c>
      <c r="AI21" s="85" t="s">
        <v>886</v>
      </c>
      <c r="AJ21" s="85" t="s">
        <v>906</v>
      </c>
      <c r="AK21" s="85" t="s">
        <v>916</v>
      </c>
      <c r="AL21" s="85" t="s">
        <v>936</v>
      </c>
      <c r="AM21" s="85" t="s">
        <v>956</v>
      </c>
      <c r="AN21" s="85" t="s">
        <v>976</v>
      </c>
      <c r="AO21" s="85" t="s">
        <v>996</v>
      </c>
      <c r="AP21" s="85" t="s">
        <v>1013</v>
      </c>
      <c r="AQ21" s="86" t="s">
        <v>1033</v>
      </c>
      <c r="AR21" s="81" t="s">
        <v>1053</v>
      </c>
    </row>
    <row r="22" spans="1:44" ht="29.25" customHeight="1" x14ac:dyDescent="0.25">
      <c r="A22" s="87"/>
      <c r="B22" s="68"/>
      <c r="C22" s="67"/>
      <c r="D22" s="70"/>
      <c r="E22" s="66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4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2" t="str">
        <f>IF(B22="","",IF(B22="N",ROUND(F22*6,2)+ROUND(G22*12.5,2)+ROUND(H22*19,2)+ROUND(I22*34.5,2)+ROUND(J22*58,2)+ROUND(K22*317.5,2)+ROUND(L22*423,2)+ROUND(M22*635,2)+ROUND(N22*79,2)+ROUND(O22*158.5,2)+ROUND(P22*264.5,2)+ROUND(Q22*6,2)+ROUND(R22*12.5,2)+ROUND(S22*58,2)+ROUND(T22*79,2)+ROUND(U22*132,2)+ROUND(V22*79,2)+ROUND(W22*158.5,2)+ROUND(X22*264.5,2)+ROUND(Y22*6,2)+ROUND(Z22*12.5,2)+ROUND(AA22*58,2)+ROUND(AB22*79,2)+ROUND(AC22*132,2)+ROUND(AD22*79,2)+ROUND(AE22*158.5,2)+ROUND(AF22*264.5,2)+ROUND(AG22*6,2)+ROUND(AH22*12.5,2)+ROUND(AI22*58,2)+ROUND(AJ22*79,2)+ROUND(AK22*132,2)+ROUND(AL22*79,2)+ROUND(AM22*158.5,2)+ROUND(AN22*6,2)+ROUND(AO22*12.5,2)+ROUND(AP22*58,2)+ROUND(AQ22*79,2),IF(B22="B","brak przesłanek do naliczenia opłaty",IF(B22="Z",IF(C22=0,0,IF(C22="","",IF(C22=1,34*C22,IF(C22=2,34*C22,IF(C22=3,34*C22,IF(C22=4,34*C22,IF(C22=5,34*C22,IF(C22&gt;5,34*C22,"nieprawidłowa "))))))))))))</f>
        <v/>
      </c>
    </row>
    <row r="23" spans="1:44" ht="8.25" customHeight="1" x14ac:dyDescent="0.25">
      <c r="A23" s="64" t="s">
        <v>43</v>
      </c>
      <c r="B23" s="63" t="s">
        <v>213</v>
      </c>
      <c r="C23" s="65" t="s">
        <v>71</v>
      </c>
      <c r="D23" s="72" t="s">
        <v>9</v>
      </c>
      <c r="E23" s="63" t="s">
        <v>104</v>
      </c>
      <c r="F23" s="85" t="s">
        <v>124</v>
      </c>
      <c r="G23" s="85" t="s">
        <v>148</v>
      </c>
      <c r="H23" s="85" t="s">
        <v>183</v>
      </c>
      <c r="I23" s="85" t="s">
        <v>203</v>
      </c>
      <c r="J23" s="85" t="s">
        <v>281</v>
      </c>
      <c r="K23" s="85" t="s">
        <v>437</v>
      </c>
      <c r="L23" s="85" t="s">
        <v>451</v>
      </c>
      <c r="M23" s="85" t="s">
        <v>465</v>
      </c>
      <c r="N23" s="85" t="s">
        <v>479</v>
      </c>
      <c r="O23" s="85" t="s">
        <v>536</v>
      </c>
      <c r="P23" s="85" t="s">
        <v>504</v>
      </c>
      <c r="Q23" s="85" t="s">
        <v>325</v>
      </c>
      <c r="R23" s="85" t="s">
        <v>333</v>
      </c>
      <c r="S23" s="85" t="s">
        <v>554</v>
      </c>
      <c r="T23" s="85" t="s">
        <v>574</v>
      </c>
      <c r="U23" s="85" t="s">
        <v>594</v>
      </c>
      <c r="V23" s="85" t="s">
        <v>614</v>
      </c>
      <c r="W23" s="85" t="s">
        <v>634</v>
      </c>
      <c r="X23" s="85" t="s">
        <v>654</v>
      </c>
      <c r="Y23" s="85" t="s">
        <v>674</v>
      </c>
      <c r="Z23" s="85" t="s">
        <v>694</v>
      </c>
      <c r="AA23" s="85" t="s">
        <v>714</v>
      </c>
      <c r="AB23" s="85" t="s">
        <v>734</v>
      </c>
      <c r="AC23" s="85" t="s">
        <v>754</v>
      </c>
      <c r="AD23" s="85" t="s">
        <v>774</v>
      </c>
      <c r="AE23" s="85" t="s">
        <v>794</v>
      </c>
      <c r="AF23" s="85" t="s">
        <v>827</v>
      </c>
      <c r="AG23" s="85" t="s">
        <v>847</v>
      </c>
      <c r="AH23" s="85" t="s">
        <v>867</v>
      </c>
      <c r="AI23" s="85" t="s">
        <v>887</v>
      </c>
      <c r="AJ23" s="85" t="s">
        <v>907</v>
      </c>
      <c r="AK23" s="85" t="s">
        <v>917</v>
      </c>
      <c r="AL23" s="85" t="s">
        <v>937</v>
      </c>
      <c r="AM23" s="85" t="s">
        <v>957</v>
      </c>
      <c r="AN23" s="85" t="s">
        <v>977</v>
      </c>
      <c r="AO23" s="85" t="s">
        <v>997</v>
      </c>
      <c r="AP23" s="85" t="s">
        <v>1014</v>
      </c>
      <c r="AQ23" s="86" t="s">
        <v>1034</v>
      </c>
      <c r="AR23" s="81" t="s">
        <v>1054</v>
      </c>
    </row>
    <row r="24" spans="1:44" ht="29.25" customHeight="1" x14ac:dyDescent="0.25">
      <c r="A24" s="87"/>
      <c r="B24" s="68"/>
      <c r="C24" s="67"/>
      <c r="D24" s="70"/>
      <c r="E24" s="66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4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2" t="str">
        <f>IF(B24="","",IF(B24="N",ROUND(F24*6,2)+ROUND(G24*12.5,2)+ROUND(H24*19,2)+ROUND(I24*34.5,2)+ROUND(J24*58,2)+ROUND(K24*317.5,2)+ROUND(L24*423,2)+ROUND(M24*635,2)+ROUND(N24*79,2)+ROUND(O24*158.5,2)+ROUND(P24*264.5,2)+ROUND(Q24*6,2)+ROUND(R24*12.5,2)+ROUND(S24*58,2)+ROUND(T24*79,2)+ROUND(U24*132,2)+ROUND(V24*79,2)+ROUND(W24*158.5,2)+ROUND(X24*264.5,2)+ROUND(Y24*6,2)+ROUND(Z24*12.5,2)+ROUND(AA24*58,2)+ROUND(AB24*79,2)+ROUND(AC24*132,2)+ROUND(AD24*79,2)+ROUND(AE24*158.5,2)+ROUND(AF24*264.5,2)+ROUND(AG24*6,2)+ROUND(AH24*12.5,2)+ROUND(AI24*58,2)+ROUND(AJ24*79,2)+ROUND(AK24*132,2)+ROUND(AL24*79,2)+ROUND(AM24*158.5,2)+ROUND(AN24*6,2)+ROUND(AO24*12.5,2)+ROUND(AP24*58,2)+ROUND(AQ24*79,2),IF(B24="B","brak przesłanek do naliczenia opłaty",IF(B24="Z",IF(C24=0,0,IF(C24="","",IF(C24=1,34*C24,IF(C24=2,34*C24,IF(C24=3,34*C24,IF(C24=4,34*C24,IF(C24=5,34*C24,IF(C24&gt;5,34*C24,"nieprawidłowa "))))))))))))</f>
        <v/>
      </c>
    </row>
    <row r="25" spans="1:44" ht="9" customHeight="1" x14ac:dyDescent="0.25">
      <c r="A25" s="64" t="s">
        <v>44</v>
      </c>
      <c r="B25" s="63" t="s">
        <v>63</v>
      </c>
      <c r="C25" s="65" t="s">
        <v>72</v>
      </c>
      <c r="D25" s="72" t="s">
        <v>6</v>
      </c>
      <c r="E25" s="63" t="s">
        <v>105</v>
      </c>
      <c r="F25" s="85" t="s">
        <v>125</v>
      </c>
      <c r="G25" s="85" t="s">
        <v>149</v>
      </c>
      <c r="H25" s="85" t="s">
        <v>184</v>
      </c>
      <c r="I25" s="85" t="s">
        <v>204</v>
      </c>
      <c r="J25" s="85" t="s">
        <v>424</v>
      </c>
      <c r="K25" s="85" t="s">
        <v>438</v>
      </c>
      <c r="L25" s="85" t="s">
        <v>452</v>
      </c>
      <c r="M25" s="85" t="s">
        <v>466</v>
      </c>
      <c r="N25" s="85" t="s">
        <v>480</v>
      </c>
      <c r="O25" s="85" t="s">
        <v>537</v>
      </c>
      <c r="P25" s="85" t="s">
        <v>318</v>
      </c>
      <c r="Q25" s="85" t="s">
        <v>326</v>
      </c>
      <c r="R25" s="85" t="s">
        <v>334</v>
      </c>
      <c r="S25" s="85" t="s">
        <v>555</v>
      </c>
      <c r="T25" s="85" t="s">
        <v>575</v>
      </c>
      <c r="U25" s="85" t="s">
        <v>595</v>
      </c>
      <c r="V25" s="85" t="s">
        <v>615</v>
      </c>
      <c r="W25" s="85" t="s">
        <v>635</v>
      </c>
      <c r="X25" s="85" t="s">
        <v>655</v>
      </c>
      <c r="Y25" s="85" t="s">
        <v>675</v>
      </c>
      <c r="Z25" s="85" t="s">
        <v>695</v>
      </c>
      <c r="AA25" s="85" t="s">
        <v>715</v>
      </c>
      <c r="AB25" s="85" t="s">
        <v>735</v>
      </c>
      <c r="AC25" s="85" t="s">
        <v>755</v>
      </c>
      <c r="AD25" s="85" t="s">
        <v>775</v>
      </c>
      <c r="AE25" s="85" t="s">
        <v>795</v>
      </c>
      <c r="AF25" s="85" t="s">
        <v>828</v>
      </c>
      <c r="AG25" s="85" t="s">
        <v>848</v>
      </c>
      <c r="AH25" s="85" t="s">
        <v>868</v>
      </c>
      <c r="AI25" s="85" t="s">
        <v>888</v>
      </c>
      <c r="AJ25" s="85" t="s">
        <v>908</v>
      </c>
      <c r="AK25" s="85" t="s">
        <v>918</v>
      </c>
      <c r="AL25" s="85" t="s">
        <v>938</v>
      </c>
      <c r="AM25" s="85" t="s">
        <v>958</v>
      </c>
      <c r="AN25" s="85" t="s">
        <v>978</v>
      </c>
      <c r="AO25" s="85" t="s">
        <v>998</v>
      </c>
      <c r="AP25" s="85" t="s">
        <v>1015</v>
      </c>
      <c r="AQ25" s="86" t="s">
        <v>1035</v>
      </c>
      <c r="AR25" s="81" t="s">
        <v>1055</v>
      </c>
    </row>
    <row r="26" spans="1:44" ht="29.25" customHeight="1" x14ac:dyDescent="0.25">
      <c r="A26" s="87"/>
      <c r="B26" s="68"/>
      <c r="C26" s="67"/>
      <c r="D26" s="70"/>
      <c r="E26" s="66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4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2" t="str">
        <f>IF(B26="","",IF(B26="N",ROUND(F26*6,2)+ROUND(G26*12.5,2)+ROUND(H26*19,2)+ROUND(I26*34.5,2)+ROUND(J26*58,2)+ROUND(K26*317.5,2)+ROUND(L26*423,2)+ROUND(M26*635,2)+ROUND(N26*79,2)+ROUND(O26*158.5,2)+ROUND(P26*264.5,2)+ROUND(Q26*6,2)+ROUND(R26*12.5,2)+ROUND(S26*58,2)+ROUND(T26*79,2)+ROUND(U26*132,2)+ROUND(V26*79,2)+ROUND(W26*158.5,2)+ROUND(X26*264.5,2)+ROUND(Y26*6,2)+ROUND(Z26*12.5,2)+ROUND(AA26*58,2)+ROUND(AB26*79,2)+ROUND(AC26*132,2)+ROUND(AD26*79,2)+ROUND(AE26*158.5,2)+ROUND(AF26*264.5,2)+ROUND(AG26*6,2)+ROUND(AH26*12.5,2)+ROUND(AI26*58,2)+ROUND(AJ26*79,2)+ROUND(AK26*132,2)+ROUND(AL26*79,2)+ROUND(AM26*158.5,2)+ROUND(AN26*6,2)+ROUND(AO26*12.5,2)+ROUND(AP26*58,2)+ROUND(AQ26*79,2),IF(B26="B","brak przesłanek do naliczenia opłaty",IF(B26="Z",IF(C26=0,0,IF(C26="","",IF(C26=1,34*C26,IF(C26=2,34*C26,IF(C26=3,34*C26,IF(C26=4,34*C26,IF(C26=5,34*C26,IF(C26&gt;5,34*C26,"nieprawidłowa "))))))))))))</f>
        <v/>
      </c>
    </row>
    <row r="27" spans="1:44" ht="8.25" customHeight="1" x14ac:dyDescent="0.25">
      <c r="A27" s="64" t="s">
        <v>45</v>
      </c>
      <c r="B27" s="63" t="s">
        <v>64</v>
      </c>
      <c r="C27" s="65" t="s">
        <v>73</v>
      </c>
      <c r="D27" s="72" t="s">
        <v>7</v>
      </c>
      <c r="E27" s="63" t="s">
        <v>106</v>
      </c>
      <c r="F27" s="85" t="s">
        <v>126</v>
      </c>
      <c r="G27" s="85" t="s">
        <v>150</v>
      </c>
      <c r="H27" s="85" t="s">
        <v>185</v>
      </c>
      <c r="I27" s="85" t="s">
        <v>205</v>
      </c>
      <c r="J27" s="85" t="s">
        <v>425</v>
      </c>
      <c r="K27" s="85" t="s">
        <v>439</v>
      </c>
      <c r="L27" s="85" t="s">
        <v>453</v>
      </c>
      <c r="M27" s="85" t="s">
        <v>467</v>
      </c>
      <c r="N27" s="85" t="s">
        <v>486</v>
      </c>
      <c r="O27" s="85" t="s">
        <v>538</v>
      </c>
      <c r="P27" s="85" t="s">
        <v>319</v>
      </c>
      <c r="Q27" s="85" t="s">
        <v>327</v>
      </c>
      <c r="R27" s="85" t="s">
        <v>335</v>
      </c>
      <c r="S27" s="85" t="s">
        <v>556</v>
      </c>
      <c r="T27" s="85" t="s">
        <v>576</v>
      </c>
      <c r="U27" s="85" t="s">
        <v>596</v>
      </c>
      <c r="V27" s="85" t="s">
        <v>616</v>
      </c>
      <c r="W27" s="85" t="s">
        <v>636</v>
      </c>
      <c r="X27" s="85" t="s">
        <v>656</v>
      </c>
      <c r="Y27" s="85" t="s">
        <v>676</v>
      </c>
      <c r="Z27" s="85" t="s">
        <v>696</v>
      </c>
      <c r="AA27" s="85" t="s">
        <v>716</v>
      </c>
      <c r="AB27" s="85" t="s">
        <v>736</v>
      </c>
      <c r="AC27" s="85" t="s">
        <v>756</v>
      </c>
      <c r="AD27" s="85" t="s">
        <v>776</v>
      </c>
      <c r="AE27" s="85" t="s">
        <v>809</v>
      </c>
      <c r="AF27" s="85" t="s">
        <v>829</v>
      </c>
      <c r="AG27" s="85" t="s">
        <v>849</v>
      </c>
      <c r="AH27" s="85" t="s">
        <v>869</v>
      </c>
      <c r="AI27" s="85" t="s">
        <v>889</v>
      </c>
      <c r="AJ27" s="85" t="s">
        <v>796</v>
      </c>
      <c r="AK27" s="85" t="s">
        <v>919</v>
      </c>
      <c r="AL27" s="85" t="s">
        <v>939</v>
      </c>
      <c r="AM27" s="85" t="s">
        <v>959</v>
      </c>
      <c r="AN27" s="85" t="s">
        <v>979</v>
      </c>
      <c r="AO27" s="85" t="s">
        <v>999</v>
      </c>
      <c r="AP27" s="85" t="s">
        <v>1016</v>
      </c>
      <c r="AQ27" s="86" t="s">
        <v>1036</v>
      </c>
      <c r="AR27" s="81" t="s">
        <v>1056</v>
      </c>
    </row>
    <row r="28" spans="1:44" ht="29.25" customHeight="1" x14ac:dyDescent="0.25">
      <c r="A28" s="87"/>
      <c r="B28" s="68"/>
      <c r="C28" s="67"/>
      <c r="D28" s="70"/>
      <c r="E28" s="66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4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2" t="str">
        <f>IF(B28="","",IF(B28="N",ROUND(F28*6,2)+ROUND(G28*12.5,2)+ROUND(H28*19,2)+ROUND(I28*34.5,2)+ROUND(J28*58,2)+ROUND(K28*317.5,2)+ROUND(L28*423,2)+ROUND(M28*635,2)+ROUND(N28*79,2)+ROUND(O28*158.5,2)+ROUND(P28*264.5,2)+ROUND(Q28*6,2)+ROUND(R28*12.5,2)+ROUND(S28*58,2)+ROUND(T28*79,2)+ROUND(U28*132,2)+ROUND(V28*79,2)+ROUND(W28*158.5,2)+ROUND(X28*264.5,2)+ROUND(Y28*6,2)+ROUND(Z28*12.5,2)+ROUND(AA28*58,2)+ROUND(AB28*79,2)+ROUND(AC28*132,2)+ROUND(AD28*79,2)+ROUND(AE28*158.5,2)+ROUND(AF28*264.5,2)+ROUND(AG28*6,2)+ROUND(AH28*12.5,2)+ROUND(AI28*58,2)+ROUND(AJ28*79,2)+ROUND(AK28*132,2)+ROUND(AL28*79,2)+ROUND(AM28*158.5,2)+ROUND(AN28*6,2)+ROUND(AO28*12.5,2)+ROUND(AP28*58,2)+ROUND(AQ28*79,2),IF(B28="B","brak przesłanek do naliczenia opłaty",IF(B28="Z",IF(C28=0,0,IF(C28="","",IF(C28=1,34*C28,IF(C28=2,34*C28,IF(C28=3,34*C28,IF(C28=4,34*C28,IF(C28=5,34*C28,IF(C28&gt;5,34*C28,"nieprawidłowa "))))))))))))</f>
        <v/>
      </c>
    </row>
    <row r="29" spans="1:44" ht="9" customHeight="1" x14ac:dyDescent="0.25">
      <c r="A29" s="64" t="s">
        <v>46</v>
      </c>
      <c r="B29" s="63" t="s">
        <v>65</v>
      </c>
      <c r="C29" s="65" t="s">
        <v>74</v>
      </c>
      <c r="D29" s="72" t="s">
        <v>87</v>
      </c>
      <c r="E29" s="63" t="s">
        <v>107</v>
      </c>
      <c r="F29" s="85" t="s">
        <v>127</v>
      </c>
      <c r="G29" s="85" t="s">
        <v>151</v>
      </c>
      <c r="H29" s="85" t="s">
        <v>186</v>
      </c>
      <c r="I29" s="85" t="s">
        <v>206</v>
      </c>
      <c r="J29" s="85" t="s">
        <v>426</v>
      </c>
      <c r="K29" s="85" t="s">
        <v>440</v>
      </c>
      <c r="L29" s="85" t="s">
        <v>454</v>
      </c>
      <c r="M29" s="85" t="s">
        <v>468</v>
      </c>
      <c r="N29" s="85" t="s">
        <v>487</v>
      </c>
      <c r="O29" s="85" t="s">
        <v>312</v>
      </c>
      <c r="P29" s="85" t="s">
        <v>320</v>
      </c>
      <c r="Q29" s="85" t="s">
        <v>328</v>
      </c>
      <c r="R29" s="85" t="s">
        <v>519</v>
      </c>
      <c r="S29" s="85" t="s">
        <v>557</v>
      </c>
      <c r="T29" s="85" t="s">
        <v>577</v>
      </c>
      <c r="U29" s="85" t="s">
        <v>597</v>
      </c>
      <c r="V29" s="85" t="s">
        <v>617</v>
      </c>
      <c r="W29" s="85" t="s">
        <v>637</v>
      </c>
      <c r="X29" s="85" t="s">
        <v>657</v>
      </c>
      <c r="Y29" s="85" t="s">
        <v>677</v>
      </c>
      <c r="Z29" s="85" t="s">
        <v>697</v>
      </c>
      <c r="AA29" s="85" t="s">
        <v>717</v>
      </c>
      <c r="AB29" s="85" t="s">
        <v>737</v>
      </c>
      <c r="AC29" s="85" t="s">
        <v>757</v>
      </c>
      <c r="AD29" s="85" t="s">
        <v>777</v>
      </c>
      <c r="AE29" s="85" t="s">
        <v>810</v>
      </c>
      <c r="AF29" s="85" t="s">
        <v>830</v>
      </c>
      <c r="AG29" s="85" t="s">
        <v>850</v>
      </c>
      <c r="AH29" s="85" t="s">
        <v>870</v>
      </c>
      <c r="AI29" s="85" t="s">
        <v>890</v>
      </c>
      <c r="AJ29" s="85" t="s">
        <v>797</v>
      </c>
      <c r="AK29" s="85" t="s">
        <v>920</v>
      </c>
      <c r="AL29" s="85" t="s">
        <v>940</v>
      </c>
      <c r="AM29" s="85" t="s">
        <v>960</v>
      </c>
      <c r="AN29" s="85" t="s">
        <v>980</v>
      </c>
      <c r="AO29" s="85" t="s">
        <v>1000</v>
      </c>
      <c r="AP29" s="85" t="s">
        <v>1017</v>
      </c>
      <c r="AQ29" s="86" t="s">
        <v>1037</v>
      </c>
      <c r="AR29" s="81" t="s">
        <v>1057</v>
      </c>
    </row>
    <row r="30" spans="1:44" ht="29.25" customHeight="1" x14ac:dyDescent="0.25">
      <c r="A30" s="87"/>
      <c r="B30" s="68"/>
      <c r="C30" s="67"/>
      <c r="D30" s="70"/>
      <c r="E30" s="66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4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2" t="str">
        <f>IF(B30="","",IF(B30="N",ROUND(F30*6,2)+ROUND(G30*12.5,2)+ROUND(H30*19,2)+ROUND(I30*34.5,2)+ROUND(J30*58,2)+ROUND(K30*317.5,2)+ROUND(L30*423,2)+ROUND(M30*635,2)+ROUND(N30*79,2)+ROUND(O30*158.5,2)+ROUND(P30*264.5,2)+ROUND(Q30*6,2)+ROUND(R30*12.5,2)+ROUND(S30*58,2)+ROUND(T30*79,2)+ROUND(U30*132,2)+ROUND(V30*79,2)+ROUND(W30*158.5,2)+ROUND(X30*264.5,2)+ROUND(Y30*6,2)+ROUND(Z30*12.5,2)+ROUND(AA30*58,2)+ROUND(AB30*79,2)+ROUND(AC30*132,2)+ROUND(AD30*79,2)+ROUND(AE30*158.5,2)+ROUND(AF30*264.5,2)+ROUND(AG30*6,2)+ROUND(AH30*12.5,2)+ROUND(AI30*58,2)+ROUND(AJ30*79,2)+ROUND(AK30*132,2)+ROUND(AL30*79,2)+ROUND(AM30*158.5,2)+ROUND(AN30*6,2)+ROUND(AO30*12.5,2)+ROUND(AP30*58,2)+ROUND(AQ30*79,2),IF(B30="B","brak przesłanek do naliczenia opłaty",IF(B30="Z",IF(C30=0,0,IF(C30="","",IF(C30=1,34*C30,IF(C30=2,34*C30,IF(C30=3,34*C30,IF(C30=4,34*C30,IF(C30=5,34*C30,IF(C30&gt;5,34*C30,"nieprawidłowa "))))))))))))</f>
        <v/>
      </c>
    </row>
    <row r="31" spans="1:44" ht="9" customHeight="1" x14ac:dyDescent="0.25">
      <c r="A31" s="64" t="s">
        <v>47</v>
      </c>
      <c r="B31" s="63" t="s">
        <v>66</v>
      </c>
      <c r="C31" s="65" t="s">
        <v>75</v>
      </c>
      <c r="D31" s="72" t="s">
        <v>88</v>
      </c>
      <c r="E31" s="63" t="s">
        <v>108</v>
      </c>
      <c r="F31" s="85" t="s">
        <v>128</v>
      </c>
      <c r="G31" s="85" t="s">
        <v>152</v>
      </c>
      <c r="H31" s="85" t="s">
        <v>187</v>
      </c>
      <c r="I31" s="85" t="s">
        <v>207</v>
      </c>
      <c r="J31" s="85" t="s">
        <v>427</v>
      </c>
      <c r="K31" s="85" t="s">
        <v>441</v>
      </c>
      <c r="L31" s="85" t="s">
        <v>455</v>
      </c>
      <c r="M31" s="85" t="s">
        <v>469</v>
      </c>
      <c r="N31" s="85" t="s">
        <v>488</v>
      </c>
      <c r="O31" s="85" t="s">
        <v>313</v>
      </c>
      <c r="P31" s="85" t="s">
        <v>321</v>
      </c>
      <c r="Q31" s="85" t="s">
        <v>329</v>
      </c>
      <c r="R31" s="85" t="s">
        <v>520</v>
      </c>
      <c r="S31" s="85" t="s">
        <v>558</v>
      </c>
      <c r="T31" s="85" t="s">
        <v>578</v>
      </c>
      <c r="U31" s="85" t="s">
        <v>598</v>
      </c>
      <c r="V31" s="85" t="s">
        <v>618</v>
      </c>
      <c r="W31" s="85" t="s">
        <v>638</v>
      </c>
      <c r="X31" s="85" t="s">
        <v>658</v>
      </c>
      <c r="Y31" s="85" t="s">
        <v>678</v>
      </c>
      <c r="Z31" s="85" t="s">
        <v>698</v>
      </c>
      <c r="AA31" s="85" t="s">
        <v>718</v>
      </c>
      <c r="AB31" s="85" t="s">
        <v>738</v>
      </c>
      <c r="AC31" s="85" t="s">
        <v>758</v>
      </c>
      <c r="AD31" s="85" t="s">
        <v>778</v>
      </c>
      <c r="AE31" s="85" t="s">
        <v>811</v>
      </c>
      <c r="AF31" s="85" t="s">
        <v>831</v>
      </c>
      <c r="AG31" s="85" t="s">
        <v>851</v>
      </c>
      <c r="AH31" s="85" t="s">
        <v>871</v>
      </c>
      <c r="AI31" s="85" t="s">
        <v>891</v>
      </c>
      <c r="AJ31" s="85" t="s">
        <v>798</v>
      </c>
      <c r="AK31" s="85" t="s">
        <v>921</v>
      </c>
      <c r="AL31" s="85" t="s">
        <v>941</v>
      </c>
      <c r="AM31" s="85" t="s">
        <v>961</v>
      </c>
      <c r="AN31" s="85" t="s">
        <v>981</v>
      </c>
      <c r="AO31" s="85" t="s">
        <v>1001</v>
      </c>
      <c r="AP31" s="85" t="s">
        <v>1018</v>
      </c>
      <c r="AQ31" s="86" t="s">
        <v>1038</v>
      </c>
      <c r="AR31" s="81" t="s">
        <v>1058</v>
      </c>
    </row>
    <row r="32" spans="1:44" ht="29.25" customHeight="1" x14ac:dyDescent="0.25">
      <c r="A32" s="87"/>
      <c r="B32" s="68"/>
      <c r="C32" s="67"/>
      <c r="D32" s="70"/>
      <c r="E32" s="66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4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2" t="str">
        <f>IF(B32="","",IF(B32="N",ROUND(F32*6,2)+ROUND(G32*12.5,2)+ROUND(H32*19,2)+ROUND(I32*34.5,2)+ROUND(J32*58,2)+ROUND(K32*317.5,2)+ROUND(L32*423,2)+ROUND(M32*635,2)+ROUND(N32*79,2)+ROUND(O32*158.5,2)+ROUND(P32*264.5,2)+ROUND(Q32*6,2)+ROUND(R32*12.5,2)+ROUND(S32*58,2)+ROUND(T32*79,2)+ROUND(U32*132,2)+ROUND(V32*79,2)+ROUND(W32*158.5,2)+ROUND(X32*264.5,2)+ROUND(Y32*6,2)+ROUND(Z32*12.5,2)+ROUND(AA32*58,2)+ROUND(AB32*79,2)+ROUND(AC32*132,2)+ROUND(AD32*79,2)+ROUND(AE32*158.5,2)+ROUND(AF32*264.5,2)+ROUND(AG32*6,2)+ROUND(AH32*12.5,2)+ROUND(AI32*58,2)+ROUND(AJ32*79,2)+ROUND(AK32*132,2)+ROUND(AL32*79,2)+ROUND(AM32*158.5,2)+ROUND(AN32*6,2)+ROUND(AO32*12.5,2)+ROUND(AP32*58,2)+ROUND(AQ32*79,2),IF(B32="B","brak przesłanek do naliczenia opłaty",IF(B32="Z",IF(C32=0,0,IF(C32="","",IF(C32=1,34*C32,IF(C32=2,34*C32,IF(C32=3,34*C32,IF(C32=4,34*C32,IF(C32=5,34*C32,IF(C32&gt;5,34*C32,"nieprawidłowa "))))))))))))</f>
        <v/>
      </c>
    </row>
    <row r="33" spans="1:44" ht="9" customHeight="1" x14ac:dyDescent="0.25">
      <c r="A33" s="64" t="s">
        <v>48</v>
      </c>
      <c r="B33" s="63" t="s">
        <v>67</v>
      </c>
      <c r="C33" s="65" t="s">
        <v>76</v>
      </c>
      <c r="D33" s="72" t="s">
        <v>89</v>
      </c>
      <c r="E33" s="63" t="s">
        <v>109</v>
      </c>
      <c r="F33" s="85" t="s">
        <v>129</v>
      </c>
      <c r="G33" s="85" t="s">
        <v>153</v>
      </c>
      <c r="H33" s="85" t="s">
        <v>188</v>
      </c>
      <c r="I33" s="85" t="s">
        <v>208</v>
      </c>
      <c r="J33" s="85" t="s">
        <v>428</v>
      </c>
      <c r="K33" s="85" t="s">
        <v>442</v>
      </c>
      <c r="L33" s="85" t="s">
        <v>456</v>
      </c>
      <c r="M33" s="85" t="s">
        <v>470</v>
      </c>
      <c r="N33" s="85" t="s">
        <v>306</v>
      </c>
      <c r="O33" s="85" t="s">
        <v>314</v>
      </c>
      <c r="P33" s="85" t="s">
        <v>322</v>
      </c>
      <c r="Q33" s="85" t="s">
        <v>539</v>
      </c>
      <c r="R33" s="85" t="s">
        <v>521</v>
      </c>
      <c r="S33" s="85" t="s">
        <v>559</v>
      </c>
      <c r="T33" s="85" t="s">
        <v>579</v>
      </c>
      <c r="U33" s="85" t="s">
        <v>599</v>
      </c>
      <c r="V33" s="85" t="s">
        <v>619</v>
      </c>
      <c r="W33" s="85" t="s">
        <v>639</v>
      </c>
      <c r="X33" s="85" t="s">
        <v>659</v>
      </c>
      <c r="Y33" s="85" t="s">
        <v>679</v>
      </c>
      <c r="Z33" s="85" t="s">
        <v>699</v>
      </c>
      <c r="AA33" s="85" t="s">
        <v>719</v>
      </c>
      <c r="AB33" s="85" t="s">
        <v>739</v>
      </c>
      <c r="AC33" s="85" t="s">
        <v>759</v>
      </c>
      <c r="AD33" s="85" t="s">
        <v>779</v>
      </c>
      <c r="AE33" s="85" t="s">
        <v>812</v>
      </c>
      <c r="AF33" s="85" t="s">
        <v>832</v>
      </c>
      <c r="AG33" s="85" t="s">
        <v>852</v>
      </c>
      <c r="AH33" s="85" t="s">
        <v>872</v>
      </c>
      <c r="AI33" s="85" t="s">
        <v>892</v>
      </c>
      <c r="AJ33" s="85" t="s">
        <v>799</v>
      </c>
      <c r="AK33" s="85" t="s">
        <v>922</v>
      </c>
      <c r="AL33" s="85" t="s">
        <v>942</v>
      </c>
      <c r="AM33" s="85" t="s">
        <v>962</v>
      </c>
      <c r="AN33" s="85" t="s">
        <v>982</v>
      </c>
      <c r="AO33" s="85" t="s">
        <v>1002</v>
      </c>
      <c r="AP33" s="85" t="s">
        <v>1019</v>
      </c>
      <c r="AQ33" s="86" t="s">
        <v>1039</v>
      </c>
      <c r="AR33" s="81" t="s">
        <v>1059</v>
      </c>
    </row>
    <row r="34" spans="1:44" ht="29.25" customHeight="1" x14ac:dyDescent="0.25">
      <c r="A34" s="87"/>
      <c r="B34" s="68"/>
      <c r="C34" s="67"/>
      <c r="D34" s="70"/>
      <c r="E34" s="66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4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2" t="str">
        <f>IF(B34="","",IF(B34="N",ROUND(F34*6,2)+ROUND(G34*12.5,2)+ROUND(H34*19,2)+ROUND(I34*34.5,2)+ROUND(J34*58,2)+ROUND(K34*317.5,2)+ROUND(L34*423,2)+ROUND(M34*635,2)+ROUND(N34*79,2)+ROUND(O34*158.5,2)+ROUND(P34*264.5,2)+ROUND(Q34*6,2)+ROUND(R34*12.5,2)+ROUND(S34*58,2)+ROUND(T34*79,2)+ROUND(U34*132,2)+ROUND(V34*79,2)+ROUND(W34*158.5,2)+ROUND(X34*264.5,2)+ROUND(Y34*6,2)+ROUND(Z34*12.5,2)+ROUND(AA34*58,2)+ROUND(AB34*79,2)+ROUND(AC34*132,2)+ROUND(AD34*79,2)+ROUND(AE34*158.5,2)+ROUND(AF34*264.5,2)+ROUND(AG34*6,2)+ROUND(AH34*12.5,2)+ROUND(AI34*58,2)+ROUND(AJ34*79,2)+ROUND(AK34*132,2)+ROUND(AL34*79,2)+ROUND(AM34*158.5,2)+ROUND(AN34*6,2)+ROUND(AO34*12.5,2)+ROUND(AP34*58,2)+ROUND(AQ34*79,2),IF(B34="B","brak przesłanek do naliczenia opłaty",IF(B34="Z",IF(C34=0,0,IF(C34="","",IF(C34=1,34*C34,IF(C34=2,34*C34,IF(C34=3,34*C34,IF(C34=4,34*C34,IF(C34=5,34*C34,IF(C34&gt;5,34*C34,"nieprawidłowa "))))))))))))</f>
        <v/>
      </c>
    </row>
    <row r="35" spans="1:44" ht="8.25" customHeight="1" x14ac:dyDescent="0.25">
      <c r="A35" s="64" t="s">
        <v>49</v>
      </c>
      <c r="B35" s="63" t="s">
        <v>216</v>
      </c>
      <c r="C35" s="65" t="s">
        <v>77</v>
      </c>
      <c r="D35" s="72" t="s">
        <v>90</v>
      </c>
      <c r="E35" s="63" t="s">
        <v>110</v>
      </c>
      <c r="F35" s="85" t="s">
        <v>130</v>
      </c>
      <c r="G35" s="85" t="s">
        <v>154</v>
      </c>
      <c r="H35" s="85" t="s">
        <v>189</v>
      </c>
      <c r="I35" s="85" t="s">
        <v>209</v>
      </c>
      <c r="J35" s="85" t="s">
        <v>429</v>
      </c>
      <c r="K35" s="85" t="s">
        <v>443</v>
      </c>
      <c r="L35" s="85" t="s">
        <v>457</v>
      </c>
      <c r="M35" s="85" t="s">
        <v>471</v>
      </c>
      <c r="N35" s="85" t="s">
        <v>307</v>
      </c>
      <c r="O35" s="85" t="s">
        <v>315</v>
      </c>
      <c r="P35" s="85" t="s">
        <v>323</v>
      </c>
      <c r="Q35" s="85" t="s">
        <v>540</v>
      </c>
      <c r="R35" s="85" t="s">
        <v>522</v>
      </c>
      <c r="S35" s="85" t="s">
        <v>560</v>
      </c>
      <c r="T35" s="85" t="s">
        <v>580</v>
      </c>
      <c r="U35" s="85" t="s">
        <v>600</v>
      </c>
      <c r="V35" s="85" t="s">
        <v>620</v>
      </c>
      <c r="W35" s="85" t="s">
        <v>640</v>
      </c>
      <c r="X35" s="85" t="s">
        <v>660</v>
      </c>
      <c r="Y35" s="85" t="s">
        <v>680</v>
      </c>
      <c r="Z35" s="85" t="s">
        <v>700</v>
      </c>
      <c r="AA35" s="85" t="s">
        <v>720</v>
      </c>
      <c r="AB35" s="85" t="s">
        <v>740</v>
      </c>
      <c r="AC35" s="85" t="s">
        <v>760</v>
      </c>
      <c r="AD35" s="85" t="s">
        <v>780</v>
      </c>
      <c r="AE35" s="85" t="s">
        <v>813</v>
      </c>
      <c r="AF35" s="85" t="s">
        <v>833</v>
      </c>
      <c r="AG35" s="85" t="s">
        <v>853</v>
      </c>
      <c r="AH35" s="85" t="s">
        <v>873</v>
      </c>
      <c r="AI35" s="85" t="s">
        <v>893</v>
      </c>
      <c r="AJ35" s="85" t="s">
        <v>800</v>
      </c>
      <c r="AK35" s="85" t="s">
        <v>923</v>
      </c>
      <c r="AL35" s="85" t="s">
        <v>943</v>
      </c>
      <c r="AM35" s="85" t="s">
        <v>963</v>
      </c>
      <c r="AN35" s="85" t="s">
        <v>983</v>
      </c>
      <c r="AO35" s="85" t="s">
        <v>1003</v>
      </c>
      <c r="AP35" s="85" t="s">
        <v>1020</v>
      </c>
      <c r="AQ35" s="86" t="s">
        <v>1040</v>
      </c>
      <c r="AR35" s="81" t="s">
        <v>1060</v>
      </c>
    </row>
    <row r="36" spans="1:44" ht="29.25" customHeight="1" x14ac:dyDescent="0.25">
      <c r="A36" s="87"/>
      <c r="B36" s="68"/>
      <c r="C36" s="67"/>
      <c r="D36" s="70"/>
      <c r="E36" s="66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4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83"/>
      <c r="AP36" s="83"/>
      <c r="AQ36" s="83"/>
      <c r="AR36" s="82" t="str">
        <f>IF(B36="","",IF(B36="N",ROUND(F36*6,2)+ROUND(G36*12.5,2)+ROUND(H36*19,2)+ROUND(I36*34.5,2)+ROUND(J36*58,2)+ROUND(K36*317.5,2)+ROUND(L36*423,2)+ROUND(M36*635,2)+ROUND(N36*79,2)+ROUND(O36*158.5,2)+ROUND(P36*264.5,2)+ROUND(Q36*6,2)+ROUND(R36*12.5,2)+ROUND(S36*58,2)+ROUND(T36*79,2)+ROUND(U36*132,2)+ROUND(V36*79,2)+ROUND(W36*158.5,2)+ROUND(X36*264.5,2)+ROUND(Y36*6,2)+ROUND(Z36*12.5,2)+ROUND(AA36*58,2)+ROUND(AB36*79,2)+ROUND(AC36*132,2)+ROUND(AD36*79,2)+ROUND(AE36*158.5,2)+ROUND(AF36*264.5,2)+ROUND(AG36*6,2)+ROUND(AH36*12.5,2)+ROUND(AI36*58,2)+ROUND(AJ36*79,2)+ROUND(AK36*132,2)+ROUND(AL36*79,2)+ROUND(AM36*158.5,2)+ROUND(AN36*6,2)+ROUND(AO36*12.5,2)+ROUND(AP36*58,2)+ROUND(AQ36*79,2),IF(B36="B","brak przesłanek do naliczenia opłaty",IF(B36="Z",IF(C36=0,0,IF(C36="","",IF(C36=1,34*C36,IF(C36=2,34*C36,IF(C36=3,34*C36,IF(C36=4,34*C36,IF(C36=5,34*C36,IF(C36&gt;5,34*C36,"nieprawidłowa "))))))))))))</f>
        <v/>
      </c>
    </row>
    <row r="37" spans="1:44" ht="8.25" customHeight="1" x14ac:dyDescent="0.25">
      <c r="A37" s="64" t="s">
        <v>50</v>
      </c>
      <c r="B37" s="63" t="s">
        <v>214</v>
      </c>
      <c r="C37" s="65" t="s">
        <v>78</v>
      </c>
      <c r="D37" s="72" t="s">
        <v>91</v>
      </c>
      <c r="E37" s="63" t="s">
        <v>111</v>
      </c>
      <c r="F37" s="85" t="s">
        <v>131</v>
      </c>
      <c r="G37" s="85" t="s">
        <v>155</v>
      </c>
      <c r="H37" s="85" t="s">
        <v>190</v>
      </c>
      <c r="I37" s="85" t="s">
        <v>210</v>
      </c>
      <c r="J37" s="85" t="s">
        <v>430</v>
      </c>
      <c r="K37" s="85" t="s">
        <v>444</v>
      </c>
      <c r="L37" s="85" t="s">
        <v>458</v>
      </c>
      <c r="M37" s="85" t="s">
        <v>300</v>
      </c>
      <c r="N37" s="85" t="s">
        <v>308</v>
      </c>
      <c r="O37" s="85" t="s">
        <v>316</v>
      </c>
      <c r="P37" s="85" t="s">
        <v>505</v>
      </c>
      <c r="Q37" s="85" t="s">
        <v>541</v>
      </c>
      <c r="R37" s="85" t="s">
        <v>523</v>
      </c>
      <c r="S37" s="85" t="s">
        <v>561</v>
      </c>
      <c r="T37" s="85" t="s">
        <v>581</v>
      </c>
      <c r="U37" s="85" t="s">
        <v>601</v>
      </c>
      <c r="V37" s="85" t="s">
        <v>621</v>
      </c>
      <c r="W37" s="85" t="s">
        <v>641</v>
      </c>
      <c r="X37" s="85" t="s">
        <v>661</v>
      </c>
      <c r="Y37" s="85" t="s">
        <v>681</v>
      </c>
      <c r="Z37" s="85" t="s">
        <v>701</v>
      </c>
      <c r="AA37" s="85" t="s">
        <v>721</v>
      </c>
      <c r="AB37" s="85" t="s">
        <v>741</v>
      </c>
      <c r="AC37" s="85" t="s">
        <v>761</v>
      </c>
      <c r="AD37" s="85" t="s">
        <v>781</v>
      </c>
      <c r="AE37" s="85" t="s">
        <v>814</v>
      </c>
      <c r="AF37" s="85" t="s">
        <v>834</v>
      </c>
      <c r="AG37" s="85" t="s">
        <v>854</v>
      </c>
      <c r="AH37" s="85" t="s">
        <v>874</v>
      </c>
      <c r="AI37" s="85" t="s">
        <v>894</v>
      </c>
      <c r="AJ37" s="85" t="s">
        <v>801</v>
      </c>
      <c r="AK37" s="85" t="s">
        <v>924</v>
      </c>
      <c r="AL37" s="85" t="s">
        <v>944</v>
      </c>
      <c r="AM37" s="85" t="s">
        <v>964</v>
      </c>
      <c r="AN37" s="85" t="s">
        <v>984</v>
      </c>
      <c r="AO37" s="85" t="s">
        <v>1004</v>
      </c>
      <c r="AP37" s="85" t="s">
        <v>1021</v>
      </c>
      <c r="AQ37" s="86" t="s">
        <v>1041</v>
      </c>
      <c r="AR37" s="81" t="s">
        <v>1061</v>
      </c>
    </row>
    <row r="38" spans="1:44" ht="29.25" customHeight="1" x14ac:dyDescent="0.25">
      <c r="A38" s="87"/>
      <c r="B38" s="68"/>
      <c r="C38" s="67"/>
      <c r="D38" s="70"/>
      <c r="E38" s="66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4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2" t="str">
        <f>IF(B38="","",IF(B38="N",ROUND(F38*6,2)+ROUND(G38*12.5,2)+ROUND(H38*19,2)+ROUND(I38*34.5,2)+ROUND(J38*58,2)+ROUND(K38*317.5,2)+ROUND(L38*423,2)+ROUND(M38*635,2)+ROUND(N38*79,2)+ROUND(O38*158.5,2)+ROUND(P38*264.5,2)+ROUND(Q38*6,2)+ROUND(R38*12.5,2)+ROUND(S38*58,2)+ROUND(T38*79,2)+ROUND(U38*132,2)+ROUND(V38*79,2)+ROUND(W38*158.5,2)+ROUND(X38*264.5,2)+ROUND(Y38*6,2)+ROUND(Z38*12.5,2)+ROUND(AA38*58,2)+ROUND(AB38*79,2)+ROUND(AC38*132,2)+ROUND(AD38*79,2)+ROUND(AE38*158.5,2)+ROUND(AF38*264.5,2)+ROUND(AG38*6,2)+ROUND(AH38*12.5,2)+ROUND(AI38*58,2)+ROUND(AJ38*79,2)+ROUND(AK38*132,2)+ROUND(AL38*79,2)+ROUND(AM38*158.5,2)+ROUND(AN38*6,2)+ROUND(AO38*12.5,2)+ROUND(AP38*58,2)+ROUND(AQ38*79,2),IF(B38="B","brak przesłanek do naliczenia opłaty",IF(B38="Z",IF(C38=0,0,IF(C38="","",IF(C38=1,34*C38,IF(C38=2,34*C38,IF(C38=3,34*C38,IF(C38=4,34*C38,IF(C38=5,34*C38,IF(C38&gt;5,34*C38,"nieprawidłowa "))))))))))))</f>
        <v/>
      </c>
    </row>
    <row r="39" spans="1:44" ht="9" customHeight="1" x14ac:dyDescent="0.25">
      <c r="A39" s="64" t="s">
        <v>51</v>
      </c>
      <c r="B39" s="63" t="s">
        <v>215</v>
      </c>
      <c r="C39" s="65" t="s">
        <v>79</v>
      </c>
      <c r="D39" s="72" t="s">
        <v>92</v>
      </c>
      <c r="E39" s="63" t="s">
        <v>112</v>
      </c>
      <c r="F39" s="85" t="s">
        <v>136</v>
      </c>
      <c r="G39" s="85" t="s">
        <v>156</v>
      </c>
      <c r="H39" s="85" t="s">
        <v>191</v>
      </c>
      <c r="I39" s="85" t="s">
        <v>211</v>
      </c>
      <c r="J39" s="85" t="s">
        <v>431</v>
      </c>
      <c r="K39" s="85" t="s">
        <v>445</v>
      </c>
      <c r="L39" s="85" t="s">
        <v>459</v>
      </c>
      <c r="M39" s="85" t="s">
        <v>301</v>
      </c>
      <c r="N39" s="85" t="s">
        <v>309</v>
      </c>
      <c r="O39" s="85" t="s">
        <v>317</v>
      </c>
      <c r="P39" s="85" t="s">
        <v>506</v>
      </c>
      <c r="Q39" s="85" t="s">
        <v>542</v>
      </c>
      <c r="R39" s="85" t="s">
        <v>524</v>
      </c>
      <c r="S39" s="85" t="s">
        <v>562</v>
      </c>
      <c r="T39" s="85" t="s">
        <v>582</v>
      </c>
      <c r="U39" s="85" t="s">
        <v>602</v>
      </c>
      <c r="V39" s="85" t="s">
        <v>622</v>
      </c>
      <c r="W39" s="85" t="s">
        <v>642</v>
      </c>
      <c r="X39" s="85" t="s">
        <v>662</v>
      </c>
      <c r="Y39" s="85" t="s">
        <v>682</v>
      </c>
      <c r="Z39" s="85" t="s">
        <v>702</v>
      </c>
      <c r="AA39" s="85" t="s">
        <v>722</v>
      </c>
      <c r="AB39" s="85" t="s">
        <v>742</v>
      </c>
      <c r="AC39" s="85" t="s">
        <v>762</v>
      </c>
      <c r="AD39" s="85" t="s">
        <v>782</v>
      </c>
      <c r="AE39" s="85" t="s">
        <v>815</v>
      </c>
      <c r="AF39" s="85" t="s">
        <v>835</v>
      </c>
      <c r="AG39" s="85" t="s">
        <v>855</v>
      </c>
      <c r="AH39" s="85" t="s">
        <v>875</v>
      </c>
      <c r="AI39" s="85" t="s">
        <v>895</v>
      </c>
      <c r="AJ39" s="85" t="s">
        <v>802</v>
      </c>
      <c r="AK39" s="85" t="s">
        <v>925</v>
      </c>
      <c r="AL39" s="85" t="s">
        <v>945</v>
      </c>
      <c r="AM39" s="85" t="s">
        <v>965</v>
      </c>
      <c r="AN39" s="85" t="s">
        <v>985</v>
      </c>
      <c r="AO39" s="85" t="s">
        <v>1005</v>
      </c>
      <c r="AP39" s="85" t="s">
        <v>1022</v>
      </c>
      <c r="AQ39" s="86" t="s">
        <v>1042</v>
      </c>
      <c r="AR39" s="81" t="s">
        <v>1062</v>
      </c>
    </row>
    <row r="40" spans="1:44" ht="29.25" customHeight="1" x14ac:dyDescent="0.25">
      <c r="A40" s="87"/>
      <c r="B40" s="68"/>
      <c r="C40" s="67"/>
      <c r="D40" s="70"/>
      <c r="E40" s="66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4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3"/>
      <c r="AP40" s="83"/>
      <c r="AQ40" s="83"/>
      <c r="AR40" s="82" t="str">
        <f>IF(B40="","",IF(B40="N",ROUND(F40*6,2)+ROUND(G40*12.5,2)+ROUND(H40*19,2)+ROUND(I40*34.5,2)+ROUND(J40*58,2)+ROUND(K40*317.5,2)+ROUND(L40*423,2)+ROUND(M40*635,2)+ROUND(N40*79,2)+ROUND(O40*158.5,2)+ROUND(P40*264.5,2)+ROUND(Q40*6,2)+ROUND(R40*12.5,2)+ROUND(S40*58,2)+ROUND(T40*79,2)+ROUND(U40*132,2)+ROUND(V40*79,2)+ROUND(W40*158.5,2)+ROUND(X40*264.5,2)+ROUND(Y40*6,2)+ROUND(Z40*12.5,2)+ROUND(AA40*58,2)+ROUND(AB40*79,2)+ROUND(AC40*132,2)+ROUND(AD40*79,2)+ROUND(AE40*158.5,2)+ROUND(AF40*264.5,2)+ROUND(AG40*6,2)+ROUND(AH40*12.5,2)+ROUND(AI40*58,2)+ROUND(AJ40*79,2)+ROUND(AK40*132,2)+ROUND(AL40*79,2)+ROUND(AM40*158.5,2)+ROUND(AN40*6,2)+ROUND(AO40*12.5,2)+ROUND(AP40*58,2)+ROUND(AQ40*79,2),IF(B40="B","brak przesłanek do naliczenia opłaty",IF(B40="Z",IF(C40=0,0,IF(C40="","",IF(C40=1,34*C40,IF(C40=2,34*C40,IF(C40=3,34*C40,IF(C40=4,34*C40,IF(C40=5,34*C40,IF(C40&gt;5,34*C40,"nieprawidłowa "))))))))))))</f>
        <v/>
      </c>
    </row>
    <row r="41" spans="1:44" ht="9" customHeight="1" x14ac:dyDescent="0.25">
      <c r="A41" s="64" t="s">
        <v>52</v>
      </c>
      <c r="B41" s="63" t="s">
        <v>485</v>
      </c>
      <c r="C41" s="65" t="s">
        <v>80</v>
      </c>
      <c r="D41" s="72" t="s">
        <v>93</v>
      </c>
      <c r="E41" s="63" t="s">
        <v>113</v>
      </c>
      <c r="F41" s="85" t="s">
        <v>137</v>
      </c>
      <c r="G41" s="85" t="s">
        <v>157</v>
      </c>
      <c r="H41" s="85" t="s">
        <v>192</v>
      </c>
      <c r="I41" s="85" t="s">
        <v>272</v>
      </c>
      <c r="J41" s="85" t="s">
        <v>432</v>
      </c>
      <c r="K41" s="85" t="s">
        <v>446</v>
      </c>
      <c r="L41" s="85" t="s">
        <v>294</v>
      </c>
      <c r="M41" s="85" t="s">
        <v>302</v>
      </c>
      <c r="N41" s="85" t="s">
        <v>310</v>
      </c>
      <c r="O41" s="85" t="s">
        <v>493</v>
      </c>
      <c r="P41" s="85" t="s">
        <v>507</v>
      </c>
      <c r="Q41" s="85" t="s">
        <v>543</v>
      </c>
      <c r="R41" s="85" t="s">
        <v>525</v>
      </c>
      <c r="S41" s="85" t="s">
        <v>563</v>
      </c>
      <c r="T41" s="85" t="s">
        <v>583</v>
      </c>
      <c r="U41" s="85" t="s">
        <v>603</v>
      </c>
      <c r="V41" s="85" t="s">
        <v>623</v>
      </c>
      <c r="W41" s="85" t="s">
        <v>643</v>
      </c>
      <c r="X41" s="85" t="s">
        <v>663</v>
      </c>
      <c r="Y41" s="85" t="s">
        <v>683</v>
      </c>
      <c r="Z41" s="85" t="s">
        <v>703</v>
      </c>
      <c r="AA41" s="85" t="s">
        <v>723</v>
      </c>
      <c r="AB41" s="85" t="s">
        <v>743</v>
      </c>
      <c r="AC41" s="85" t="s">
        <v>763</v>
      </c>
      <c r="AD41" s="85" t="s">
        <v>783</v>
      </c>
      <c r="AE41" s="85" t="s">
        <v>816</v>
      </c>
      <c r="AF41" s="85" t="s">
        <v>836</v>
      </c>
      <c r="AG41" s="85" t="s">
        <v>856</v>
      </c>
      <c r="AH41" s="85" t="s">
        <v>876</v>
      </c>
      <c r="AI41" s="85" t="s">
        <v>896</v>
      </c>
      <c r="AJ41" s="85" t="s">
        <v>803</v>
      </c>
      <c r="AK41" s="85" t="s">
        <v>926</v>
      </c>
      <c r="AL41" s="85" t="s">
        <v>946</v>
      </c>
      <c r="AM41" s="85" t="s">
        <v>966</v>
      </c>
      <c r="AN41" s="85" t="s">
        <v>986</v>
      </c>
      <c r="AO41" s="85" t="s">
        <v>1006</v>
      </c>
      <c r="AP41" s="85" t="s">
        <v>1023</v>
      </c>
      <c r="AQ41" s="86" t="s">
        <v>1043</v>
      </c>
      <c r="AR41" s="81" t="s">
        <v>1063</v>
      </c>
    </row>
    <row r="42" spans="1:44" ht="29.25" customHeight="1" x14ac:dyDescent="0.25">
      <c r="A42" s="87"/>
      <c r="B42" s="68"/>
      <c r="C42" s="67"/>
      <c r="D42" s="70"/>
      <c r="E42" s="66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4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3"/>
      <c r="AQ42" s="83"/>
      <c r="AR42" s="82" t="str">
        <f>IF(B42="","",IF(B42="N",ROUND(F42*6,2)+ROUND(G42*12.5,2)+ROUND(H42*19,2)+ROUND(I42*34.5,2)+ROUND(J42*58,2)+ROUND(K42*317.5,2)+ROUND(L42*423,2)+ROUND(M42*635,2)+ROUND(N42*79,2)+ROUND(O42*158.5,2)+ROUND(P42*264.5,2)+ROUND(Q42*6,2)+ROUND(R42*12.5,2)+ROUND(S42*58,2)+ROUND(T42*79,2)+ROUND(U42*132,2)+ROUND(V42*79,2)+ROUND(W42*158.5,2)+ROUND(X42*264.5,2)+ROUND(Y42*6,2)+ROUND(Z42*12.5,2)+ROUND(AA42*58,2)+ROUND(AB42*79,2)+ROUND(AC42*132,2)+ROUND(AD42*79,2)+ROUND(AE42*158.5,2)+ROUND(AF42*264.5,2)+ROUND(AG42*6,2)+ROUND(AH42*12.5,2)+ROUND(AI42*58,2)+ROUND(AJ42*79,2)+ROUND(AK42*132,2)+ROUND(AL42*79,2)+ROUND(AM42*158.5,2)+ROUND(AN42*6,2)+ROUND(AO42*12.5,2)+ROUND(AP42*58,2)+ROUND(AQ42*79,2),IF(B42="B","brak przesłanek do naliczenia opłaty",IF(B42="Z",IF(C42=0,0,IF(C42="","",IF(C42=1,34*C42,IF(C42=2,34*C42,IF(C42=3,34*C42,IF(C42=4,34*C42,IF(C42=5,34*C42,IF(C42&gt;5,34*C42,"nieprawidłowa "))))))))))))</f>
        <v/>
      </c>
    </row>
    <row r="43" spans="1:44" ht="9.75" customHeight="1" x14ac:dyDescent="0.25">
      <c r="A43" s="64" t="s">
        <v>53</v>
      </c>
      <c r="B43" s="63" t="s">
        <v>18</v>
      </c>
      <c r="C43" s="65" t="s">
        <v>81</v>
      </c>
      <c r="D43" s="72" t="s">
        <v>94</v>
      </c>
      <c r="E43" s="63" t="s">
        <v>114</v>
      </c>
      <c r="F43" s="85" t="s">
        <v>138</v>
      </c>
      <c r="G43" s="85" t="s">
        <v>171</v>
      </c>
      <c r="H43" s="85" t="s">
        <v>193</v>
      </c>
      <c r="I43" s="85" t="s">
        <v>273</v>
      </c>
      <c r="J43" s="85" t="s">
        <v>433</v>
      </c>
      <c r="K43" s="85" t="s">
        <v>447</v>
      </c>
      <c r="L43" s="85" t="s">
        <v>295</v>
      </c>
      <c r="M43" s="85" t="s">
        <v>303</v>
      </c>
      <c r="N43" s="85" t="s">
        <v>311</v>
      </c>
      <c r="O43" s="85" t="s">
        <v>494</v>
      </c>
      <c r="P43" s="85" t="s">
        <v>508</v>
      </c>
      <c r="Q43" s="85" t="s">
        <v>544</v>
      </c>
      <c r="R43" s="85" t="s">
        <v>526</v>
      </c>
      <c r="S43" s="85" t="s">
        <v>564</v>
      </c>
      <c r="T43" s="85" t="s">
        <v>584</v>
      </c>
      <c r="U43" s="85" t="s">
        <v>604</v>
      </c>
      <c r="V43" s="85" t="s">
        <v>624</v>
      </c>
      <c r="W43" s="85" t="s">
        <v>644</v>
      </c>
      <c r="X43" s="85" t="s">
        <v>664</v>
      </c>
      <c r="Y43" s="85" t="s">
        <v>684</v>
      </c>
      <c r="Z43" s="85" t="s">
        <v>704</v>
      </c>
      <c r="AA43" s="85" t="s">
        <v>724</v>
      </c>
      <c r="AB43" s="85" t="s">
        <v>744</v>
      </c>
      <c r="AC43" s="85" t="s">
        <v>764</v>
      </c>
      <c r="AD43" s="85" t="s">
        <v>784</v>
      </c>
      <c r="AE43" s="85" t="s">
        <v>817</v>
      </c>
      <c r="AF43" s="85" t="s">
        <v>837</v>
      </c>
      <c r="AG43" s="85" t="s">
        <v>857</v>
      </c>
      <c r="AH43" s="85" t="s">
        <v>877</v>
      </c>
      <c r="AI43" s="85" t="s">
        <v>897</v>
      </c>
      <c r="AJ43" s="85" t="s">
        <v>804</v>
      </c>
      <c r="AK43" s="85" t="s">
        <v>927</v>
      </c>
      <c r="AL43" s="85" t="s">
        <v>947</v>
      </c>
      <c r="AM43" s="85" t="s">
        <v>967</v>
      </c>
      <c r="AN43" s="85" t="s">
        <v>987</v>
      </c>
      <c r="AO43" s="85" t="s">
        <v>1007</v>
      </c>
      <c r="AP43" s="85" t="s">
        <v>1024</v>
      </c>
      <c r="AQ43" s="86" t="s">
        <v>1044</v>
      </c>
      <c r="AR43" s="81" t="s">
        <v>1064</v>
      </c>
    </row>
    <row r="44" spans="1:44" ht="29.25" customHeight="1" x14ac:dyDescent="0.25">
      <c r="A44" s="87"/>
      <c r="B44" s="68"/>
      <c r="C44" s="67"/>
      <c r="D44" s="70"/>
      <c r="E44" s="66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4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2" t="str">
        <f>IF(B44="","",IF(B44="N",ROUND(F44*6,2)+ROUND(G44*12.5,2)+ROUND(H44*19,2)+ROUND(I44*34.5,2)+ROUND(J44*58,2)+ROUND(K44*317.5,2)+ROUND(L44*423,2)+ROUND(M44*635,2)+ROUND(N44*79,2)+ROUND(O44*158.5,2)+ROUND(P44*264.5,2)+ROUND(Q44*6,2)+ROUND(R44*12.5,2)+ROUND(S44*58,2)+ROUND(T44*79,2)+ROUND(U44*132,2)+ROUND(V44*79,2)+ROUND(W44*158.5,2)+ROUND(X44*264.5,2)+ROUND(Y44*6,2)+ROUND(Z44*12.5,2)+ROUND(AA44*58,2)+ROUND(AB44*79,2)+ROUND(AC44*132,2)+ROUND(AD44*79,2)+ROUND(AE44*158.5,2)+ROUND(AF44*264.5,2)+ROUND(AG44*6,2)+ROUND(AH44*12.5,2)+ROUND(AI44*58,2)+ROUND(AJ44*79,2)+ROUND(AK44*132,2)+ROUND(AL44*79,2)+ROUND(AM44*158.5,2)+ROUND(AN44*6,2)+ROUND(AO44*12.5,2)+ROUND(AP44*58,2)+ROUND(AQ44*79,2),IF(B44="B","brak przesłanek do naliczenia opłaty",IF(B44="Z",IF(C44=0,0,IF(C44="","",IF(C44=1,34*C44,IF(C44=2,34*C44,IF(C44=3,34*C44,IF(C44=4,34*C44,IF(C44=5,34*C44,IF(C44&gt;5,34*C44,"nieprawidłowa "))))))))))))</f>
        <v/>
      </c>
    </row>
    <row r="45" spans="1:44" ht="9.75" customHeight="1" x14ac:dyDescent="0.25">
      <c r="A45" s="64" t="s">
        <v>54</v>
      </c>
      <c r="B45" s="63" t="s">
        <v>25</v>
      </c>
      <c r="C45" s="65" t="s">
        <v>82</v>
      </c>
      <c r="D45" s="72" t="s">
        <v>95</v>
      </c>
      <c r="E45" s="63" t="s">
        <v>115</v>
      </c>
      <c r="F45" s="85" t="s">
        <v>139</v>
      </c>
      <c r="G45" s="85" t="s">
        <v>172</v>
      </c>
      <c r="H45" s="85" t="s">
        <v>194</v>
      </c>
      <c r="I45" s="85" t="s">
        <v>274</v>
      </c>
      <c r="J45" s="85" t="s">
        <v>434</v>
      </c>
      <c r="K45" s="85" t="s">
        <v>288</v>
      </c>
      <c r="L45" s="85" t="s">
        <v>296</v>
      </c>
      <c r="M45" s="85" t="s">
        <v>304</v>
      </c>
      <c r="N45" s="85" t="s">
        <v>489</v>
      </c>
      <c r="O45" s="85" t="s">
        <v>495</v>
      </c>
      <c r="P45" s="85" t="s">
        <v>509</v>
      </c>
      <c r="Q45" s="85" t="s">
        <v>545</v>
      </c>
      <c r="R45" s="85" t="s">
        <v>527</v>
      </c>
      <c r="S45" s="85" t="s">
        <v>565</v>
      </c>
      <c r="T45" s="85" t="s">
        <v>585</v>
      </c>
      <c r="U45" s="85" t="s">
        <v>605</v>
      </c>
      <c r="V45" s="85" t="s">
        <v>625</v>
      </c>
      <c r="W45" s="85" t="s">
        <v>645</v>
      </c>
      <c r="X45" s="85" t="s">
        <v>665</v>
      </c>
      <c r="Y45" s="85" t="s">
        <v>685</v>
      </c>
      <c r="Z45" s="85" t="s">
        <v>705</v>
      </c>
      <c r="AA45" s="85" t="s">
        <v>725</v>
      </c>
      <c r="AB45" s="85" t="s">
        <v>745</v>
      </c>
      <c r="AC45" s="85" t="s">
        <v>765</v>
      </c>
      <c r="AD45" s="85" t="s">
        <v>785</v>
      </c>
      <c r="AE45" s="85" t="s">
        <v>818</v>
      </c>
      <c r="AF45" s="85" t="s">
        <v>838</v>
      </c>
      <c r="AG45" s="85" t="s">
        <v>858</v>
      </c>
      <c r="AH45" s="85" t="s">
        <v>878</v>
      </c>
      <c r="AI45" s="85" t="s">
        <v>898</v>
      </c>
      <c r="AJ45" s="85" t="s">
        <v>805</v>
      </c>
      <c r="AK45" s="85" t="s">
        <v>928</v>
      </c>
      <c r="AL45" s="85" t="s">
        <v>948</v>
      </c>
      <c r="AM45" s="85" t="s">
        <v>968</v>
      </c>
      <c r="AN45" s="85" t="s">
        <v>988</v>
      </c>
      <c r="AO45" s="85" t="s">
        <v>1008</v>
      </c>
      <c r="AP45" s="85" t="s">
        <v>1025</v>
      </c>
      <c r="AQ45" s="86" t="s">
        <v>1045</v>
      </c>
      <c r="AR45" s="81" t="s">
        <v>1065</v>
      </c>
    </row>
    <row r="46" spans="1:44" ht="29.25" customHeight="1" x14ac:dyDescent="0.25">
      <c r="A46" s="87"/>
      <c r="B46" s="68"/>
      <c r="C46" s="67"/>
      <c r="D46" s="70"/>
      <c r="E46" s="66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4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2" t="str">
        <f>IF(B46="","",IF(B46="N",ROUND(F46*6,2)+ROUND(G46*12.5,2)+ROUND(H46*19,2)+ROUND(I46*34.5,2)+ROUND(J46*58,2)+ROUND(K46*317.5,2)+ROUND(L46*423,2)+ROUND(M46*635,2)+ROUND(N46*79,2)+ROUND(O46*158.5,2)+ROUND(P46*264.5,2)+ROUND(Q46*6,2)+ROUND(R46*12.5,2)+ROUND(S46*58,2)+ROUND(T46*79,2)+ROUND(U46*132,2)+ROUND(V46*79,2)+ROUND(W46*158.5,2)+ROUND(X46*264.5,2)+ROUND(Y46*6,2)+ROUND(Z46*12.5,2)+ROUND(AA46*58,2)+ROUND(AB46*79,2)+ROUND(AC46*132,2)+ROUND(AD46*79,2)+ROUND(AE46*158.5,2)+ROUND(AF46*264.5,2)+ROUND(AG46*6,2)+ROUND(AH46*12.5,2)+ROUND(AI46*58,2)+ROUND(AJ46*79,2)+ROUND(AK46*132,2)+ROUND(AL46*79,2)+ROUND(AM46*158.5,2)+ROUND(AN46*6,2)+ROUND(AO46*12.5,2)+ROUND(AP46*58,2)+ROUND(AQ46*79,2),IF(B46="B","brak przesłanek do naliczenia opłaty",IF(B46="Z",IF(C46=0,0,IF(C46="","",IF(C46=1,34*C46,IF(C46=2,34*C46,IF(C46=3,34*C46,IF(C46=4,34*C46,IF(C46=5,34*C46,IF(C46&gt;5,34*C46,"nieprawidłowa "))))))))))))</f>
        <v/>
      </c>
    </row>
    <row r="47" spans="1:44" ht="9" customHeight="1" x14ac:dyDescent="0.25">
      <c r="A47" s="64" t="s">
        <v>55</v>
      </c>
      <c r="B47" s="63" t="s">
        <v>19</v>
      </c>
      <c r="C47" s="65" t="s">
        <v>83</v>
      </c>
      <c r="D47" s="72" t="s">
        <v>96</v>
      </c>
      <c r="E47" s="63" t="s">
        <v>116</v>
      </c>
      <c r="F47" s="85" t="s">
        <v>140</v>
      </c>
      <c r="G47" s="85" t="s">
        <v>173</v>
      </c>
      <c r="H47" s="85" t="s">
        <v>195</v>
      </c>
      <c r="I47" s="85" t="s">
        <v>275</v>
      </c>
      <c r="J47" s="85" t="s">
        <v>435</v>
      </c>
      <c r="K47" s="85" t="s">
        <v>289</v>
      </c>
      <c r="L47" s="85" t="s">
        <v>297</v>
      </c>
      <c r="M47" s="85" t="s">
        <v>305</v>
      </c>
      <c r="N47" s="85" t="s">
        <v>490</v>
      </c>
      <c r="O47" s="85" t="s">
        <v>496</v>
      </c>
      <c r="P47" s="85" t="s">
        <v>510</v>
      </c>
      <c r="Q47" s="85" t="s">
        <v>546</v>
      </c>
      <c r="R47" s="85" t="s">
        <v>528</v>
      </c>
      <c r="S47" s="85" t="s">
        <v>566</v>
      </c>
      <c r="T47" s="85" t="s">
        <v>586</v>
      </c>
      <c r="U47" s="85" t="s">
        <v>606</v>
      </c>
      <c r="V47" s="85" t="s">
        <v>626</v>
      </c>
      <c r="W47" s="85" t="s">
        <v>646</v>
      </c>
      <c r="X47" s="85" t="s">
        <v>666</v>
      </c>
      <c r="Y47" s="85" t="s">
        <v>686</v>
      </c>
      <c r="Z47" s="85" t="s">
        <v>706</v>
      </c>
      <c r="AA47" s="85" t="s">
        <v>726</v>
      </c>
      <c r="AB47" s="85" t="s">
        <v>746</v>
      </c>
      <c r="AC47" s="85" t="s">
        <v>766</v>
      </c>
      <c r="AD47" s="85" t="s">
        <v>786</v>
      </c>
      <c r="AE47" s="85" t="s">
        <v>819</v>
      </c>
      <c r="AF47" s="85" t="s">
        <v>839</v>
      </c>
      <c r="AG47" s="85" t="s">
        <v>859</v>
      </c>
      <c r="AH47" s="85" t="s">
        <v>879</v>
      </c>
      <c r="AI47" s="85" t="s">
        <v>899</v>
      </c>
      <c r="AJ47" s="85" t="s">
        <v>909</v>
      </c>
      <c r="AK47" s="85" t="s">
        <v>929</v>
      </c>
      <c r="AL47" s="85" t="s">
        <v>949</v>
      </c>
      <c r="AM47" s="85" t="s">
        <v>969</v>
      </c>
      <c r="AN47" s="85" t="s">
        <v>989</v>
      </c>
      <c r="AO47" s="85" t="s">
        <v>806</v>
      </c>
      <c r="AP47" s="85" t="s">
        <v>1026</v>
      </c>
      <c r="AQ47" s="86" t="s">
        <v>1046</v>
      </c>
      <c r="AR47" s="81" t="s">
        <v>1066</v>
      </c>
    </row>
    <row r="48" spans="1:44" ht="30" customHeight="1" x14ac:dyDescent="0.25">
      <c r="A48" s="87"/>
      <c r="B48" s="68"/>
      <c r="C48" s="67"/>
      <c r="D48" s="70"/>
      <c r="E48" s="66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4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3"/>
      <c r="AQ48" s="83"/>
      <c r="AR48" s="82" t="str">
        <f>IF(B48="","",IF(B48="N",ROUND(F48*6,2)+ROUND(G48*12.5,2)+ROUND(H48*19,2)+ROUND(I48*34.5,2)+ROUND(J48*58,2)+ROUND(K48*317.5,2)+ROUND(L48*423,2)+ROUND(M48*635,2)+ROUND(N48*79,2)+ROUND(O48*158.5,2)+ROUND(P48*264.5,2)+ROUND(Q48*6,2)+ROUND(R48*12.5,2)+ROUND(S48*58,2)+ROUND(T48*79,2)+ROUND(U48*132,2)+ROUND(V48*79,2)+ROUND(W48*158.5,2)+ROUND(X48*264.5,2)+ROUND(Y48*6,2)+ROUND(Z48*12.5,2)+ROUND(AA48*58,2)+ROUND(AB48*79,2)+ROUND(AC48*132,2)+ROUND(AD48*79,2)+ROUND(AE48*158.5,2)+ROUND(AF48*264.5,2)+ROUND(AG48*6,2)+ROUND(AH48*12.5,2)+ROUND(AI48*58,2)+ROUND(AJ48*79,2)+ROUND(AK48*132,2)+ROUND(AL48*79,2)+ROUND(AM48*158.5,2)+ROUND(AN48*6,2)+ROUND(AO48*12.5,2)+ROUND(AP48*58,2)+ROUND(AQ48*79,2),IF(B48="B","brak przesłanek do naliczenia opłaty",IF(B48="Z",IF(C48=0,0,IF(C48="","",IF(C48=1,34*C48,IF(C48=2,34*C48,IF(C48=3,34*C48,IF(C48=4,34*C48,IF(C48=5,34*C48,IF(C48&gt;5,34*C48,"nieprawidłowa "))))))))))))</f>
        <v/>
      </c>
    </row>
    <row r="49" spans="1:45" ht="7.5" customHeight="1" x14ac:dyDescent="0.25">
      <c r="A49" s="64" t="s">
        <v>56</v>
      </c>
      <c r="B49" s="63" t="s">
        <v>26</v>
      </c>
      <c r="C49" s="65" t="s">
        <v>84</v>
      </c>
      <c r="D49" s="72" t="s">
        <v>97</v>
      </c>
      <c r="E49" s="63" t="s">
        <v>117</v>
      </c>
      <c r="F49" s="85" t="s">
        <v>141</v>
      </c>
      <c r="G49" s="85" t="s">
        <v>176</v>
      </c>
      <c r="H49" s="85" t="s">
        <v>196</v>
      </c>
      <c r="I49" s="85" t="s">
        <v>422</v>
      </c>
      <c r="J49" s="85" t="s">
        <v>282</v>
      </c>
      <c r="K49" s="85" t="s">
        <v>290</v>
      </c>
      <c r="L49" s="85" t="s">
        <v>298</v>
      </c>
      <c r="M49" s="85" t="s">
        <v>472</v>
      </c>
      <c r="N49" s="85" t="s">
        <v>491</v>
      </c>
      <c r="O49" s="85" t="s">
        <v>497</v>
      </c>
      <c r="P49" s="85" t="s">
        <v>511</v>
      </c>
      <c r="Q49" s="85" t="s">
        <v>547</v>
      </c>
      <c r="R49" s="85" t="s">
        <v>529</v>
      </c>
      <c r="S49" s="85" t="s">
        <v>567</v>
      </c>
      <c r="T49" s="85" t="s">
        <v>587</v>
      </c>
      <c r="U49" s="85" t="s">
        <v>607</v>
      </c>
      <c r="V49" s="85" t="s">
        <v>627</v>
      </c>
      <c r="W49" s="85" t="s">
        <v>647</v>
      </c>
      <c r="X49" s="85" t="s">
        <v>667</v>
      </c>
      <c r="Y49" s="85" t="s">
        <v>687</v>
      </c>
      <c r="Z49" s="85" t="s">
        <v>707</v>
      </c>
      <c r="AA49" s="85" t="s">
        <v>727</v>
      </c>
      <c r="AB49" s="85" t="s">
        <v>747</v>
      </c>
      <c r="AC49" s="85" t="s">
        <v>767</v>
      </c>
      <c r="AD49" s="85" t="s">
        <v>787</v>
      </c>
      <c r="AE49" s="85" t="s">
        <v>820</v>
      </c>
      <c r="AF49" s="85" t="s">
        <v>840</v>
      </c>
      <c r="AG49" s="85" t="s">
        <v>860</v>
      </c>
      <c r="AH49" s="85" t="s">
        <v>880</v>
      </c>
      <c r="AI49" s="85" t="s">
        <v>900</v>
      </c>
      <c r="AJ49" s="85" t="s">
        <v>910</v>
      </c>
      <c r="AK49" s="85" t="s">
        <v>930</v>
      </c>
      <c r="AL49" s="85" t="s">
        <v>950</v>
      </c>
      <c r="AM49" s="85" t="s">
        <v>970</v>
      </c>
      <c r="AN49" s="85" t="s">
        <v>990</v>
      </c>
      <c r="AO49" s="85" t="s">
        <v>807</v>
      </c>
      <c r="AP49" s="85" t="s">
        <v>1027</v>
      </c>
      <c r="AQ49" s="86" t="s">
        <v>1047</v>
      </c>
      <c r="AR49" s="81" t="s">
        <v>1067</v>
      </c>
    </row>
    <row r="50" spans="1:45" ht="29.25" customHeight="1" x14ac:dyDescent="0.25">
      <c r="A50" s="87"/>
      <c r="B50" s="68"/>
      <c r="C50" s="67"/>
      <c r="D50" s="70"/>
      <c r="E50" s="66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4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/>
      <c r="AP50" s="83"/>
      <c r="AQ50" s="83"/>
      <c r="AR50" s="82" t="str">
        <f>IF(B50="","",IF(B50="N",ROUND(F50*6,2)+ROUND(G50*12.5,2)+ROUND(H50*19,2)+ROUND(I50*34.5,2)+ROUND(J50*58,2)+ROUND(K50*317.5,2)+ROUND(L50*423,2)+ROUND(M50*635,2)+ROUND(N50*79,2)+ROUND(O50*158.5,2)+ROUND(P50*264.5,2)+ROUND(Q50*6,2)+ROUND(R50*12.5,2)+ROUND(S50*58,2)+ROUND(T50*79,2)+ROUND(U50*132,2)+ROUND(V50*79,2)+ROUND(W50*158.5,2)+ROUND(X50*264.5,2)+ROUND(Y50*6,2)+ROUND(Z50*12.5,2)+ROUND(AA50*58,2)+ROUND(AB50*79,2)+ROUND(AC50*132,2)+ROUND(AD50*79,2)+ROUND(AE50*158.5,2)+ROUND(AF50*264.5,2)+ROUND(AG50*6,2)+ROUND(AH50*12.5,2)+ROUND(AI50*58,2)+ROUND(AJ50*79,2)+ROUND(AK50*132,2)+ROUND(AL50*79,2)+ROUND(AM50*158.5,2)+ROUND(AN50*6,2)+ROUND(AO50*12.5,2)+ROUND(AP50*58,2)+ROUND(AQ50*79,2),IF(B50="B","brak przesłanek do naliczenia opłaty",IF(B50="Z",IF(C50=0,0,IF(C50="","",IF(C50=1,34*C50,IF(C50=2,34*C50,IF(C50=3,34*C50,IF(C50=4,34*C50,IF(C50=5,34*C50,IF(C50&gt;5,34*C50,"nieprawidłowa "))))))))))))</f>
        <v/>
      </c>
    </row>
    <row r="51" spans="1:45" ht="8.25" customHeight="1" x14ac:dyDescent="0.25">
      <c r="A51" s="64" t="s">
        <v>57</v>
      </c>
      <c r="B51" s="63" t="s">
        <v>27</v>
      </c>
      <c r="C51" s="65" t="s">
        <v>85</v>
      </c>
      <c r="D51" s="72" t="s">
        <v>98</v>
      </c>
      <c r="E51" s="63" t="s">
        <v>118</v>
      </c>
      <c r="F51" s="85" t="s">
        <v>142</v>
      </c>
      <c r="G51" s="85" t="s">
        <v>177</v>
      </c>
      <c r="H51" s="85" t="s">
        <v>197</v>
      </c>
      <c r="I51" s="85" t="s">
        <v>423</v>
      </c>
      <c r="J51" s="85" t="s">
        <v>283</v>
      </c>
      <c r="K51" s="85" t="s">
        <v>291</v>
      </c>
      <c r="L51" s="85" t="s">
        <v>299</v>
      </c>
      <c r="M51" s="85" t="s">
        <v>473</v>
      </c>
      <c r="N51" s="85" t="s">
        <v>492</v>
      </c>
      <c r="O51" s="85" t="s">
        <v>498</v>
      </c>
      <c r="P51" s="85" t="s">
        <v>512</v>
      </c>
      <c r="Q51" s="85" t="s">
        <v>548</v>
      </c>
      <c r="R51" s="85" t="s">
        <v>530</v>
      </c>
      <c r="S51" s="85" t="s">
        <v>568</v>
      </c>
      <c r="T51" s="85" t="s">
        <v>588</v>
      </c>
      <c r="U51" s="85" t="s">
        <v>608</v>
      </c>
      <c r="V51" s="85" t="s">
        <v>628</v>
      </c>
      <c r="W51" s="85" t="s">
        <v>648</v>
      </c>
      <c r="X51" s="85" t="s">
        <v>668</v>
      </c>
      <c r="Y51" s="85" t="s">
        <v>688</v>
      </c>
      <c r="Z51" s="85" t="s">
        <v>708</v>
      </c>
      <c r="AA51" s="85" t="s">
        <v>728</v>
      </c>
      <c r="AB51" s="85" t="s">
        <v>748</v>
      </c>
      <c r="AC51" s="85" t="s">
        <v>768</v>
      </c>
      <c r="AD51" s="85" t="s">
        <v>788</v>
      </c>
      <c r="AE51" s="85" t="s">
        <v>821</v>
      </c>
      <c r="AF51" s="85" t="s">
        <v>841</v>
      </c>
      <c r="AG51" s="85" t="s">
        <v>861</v>
      </c>
      <c r="AH51" s="85" t="s">
        <v>881</v>
      </c>
      <c r="AI51" s="85" t="s">
        <v>901</v>
      </c>
      <c r="AJ51" s="85" t="s">
        <v>911</v>
      </c>
      <c r="AK51" s="85" t="s">
        <v>931</v>
      </c>
      <c r="AL51" s="85" t="s">
        <v>951</v>
      </c>
      <c r="AM51" s="85" t="s">
        <v>971</v>
      </c>
      <c r="AN51" s="85" t="s">
        <v>991</v>
      </c>
      <c r="AO51" s="85" t="s">
        <v>808</v>
      </c>
      <c r="AP51" s="85" t="s">
        <v>1028</v>
      </c>
      <c r="AQ51" s="86" t="s">
        <v>1048</v>
      </c>
      <c r="AR51" s="81" t="s">
        <v>1068</v>
      </c>
    </row>
    <row r="52" spans="1:45" ht="27.75" customHeight="1" thickBot="1" x14ac:dyDescent="0.3">
      <c r="A52" s="87"/>
      <c r="B52" s="68"/>
      <c r="C52" s="67"/>
      <c r="D52" s="70"/>
      <c r="E52" s="66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4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83"/>
      <c r="AP52" s="83"/>
      <c r="AQ52" s="83"/>
      <c r="AR52" s="82" t="str">
        <f>IF(B52="","",IF(B52="N",ROUND(F52*6,2)+ROUND(G52*12.5,2)+ROUND(H52*19,2)+ROUND(I52*34.5,2)+ROUND(J52*58,2)+ROUND(K52*317.5,2)+ROUND(L52*423,2)+ROUND(M52*635,2)+ROUND(N52*79,2)+ROUND(O52*158.5,2)+ROUND(P52*264.5,2)+ROUND(Q52*6,2)+ROUND(R52*12.5,2)+ROUND(S52*58,2)+ROUND(T52*79,2)+ROUND(U52*132,2)+ROUND(V52*79,2)+ROUND(W52*158.5,2)+ROUND(X52*264.5,2)+ROUND(Y52*6,2)+ROUND(Z52*12.5,2)+ROUND(AA52*58,2)+ROUND(AB52*79,2)+ROUND(AC52*132,2)+ROUND(AD52*79,2)+ROUND(AE52*158.5,2)+ROUND(AF52*264.5,2)+ROUND(AG52*6,2)+ROUND(AH52*12.5,2)+ROUND(AI52*58,2)+ROUND(AJ52*79,2)+ROUND(AK52*132,2)+ROUND(AL52*79,2)+ROUND(AM52*158.5,2)+ROUND(AN52*6,2)+ROUND(AO52*12.5,2)+ROUND(AP52*58,2)+ROUND(AQ52*79,2),IF(B52="B","brak przesłanek do naliczenia opłaty",IF(B52="Z",IF(C52=0,0,IF(C52="","",IF(C52=1,34*C52,IF(C52=2,34*C52,IF(C52=3,34*C52,IF(C52=4,34*C52,IF(C52=5,34*C52,IF(C52&gt;5,34*C52,"nieprawidłowa "))))))))))))</f>
        <v/>
      </c>
    </row>
    <row r="53" spans="1:45" ht="29.25" hidden="1" customHeight="1" thickBot="1" x14ac:dyDescent="0.3">
      <c r="A53" s="53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5"/>
    </row>
    <row r="54" spans="1:45" ht="9" customHeight="1" x14ac:dyDescent="0.25">
      <c r="A54" s="336" t="s">
        <v>389</v>
      </c>
      <c r="B54" s="337"/>
      <c r="C54" s="337"/>
      <c r="D54" s="337"/>
      <c r="E54" s="337"/>
      <c r="F54" s="340" t="s">
        <v>1069</v>
      </c>
      <c r="G54" s="341"/>
      <c r="H54" s="341"/>
      <c r="I54" s="341"/>
      <c r="J54" s="341"/>
      <c r="K54" s="341"/>
      <c r="L54" s="341"/>
      <c r="M54" s="341"/>
      <c r="N54" s="341"/>
      <c r="O54" s="341"/>
      <c r="P54" s="341"/>
      <c r="Q54" s="341"/>
      <c r="R54" s="341"/>
      <c r="S54" s="341"/>
      <c r="T54" s="341"/>
      <c r="U54" s="341"/>
      <c r="V54" s="341"/>
      <c r="W54" s="341"/>
      <c r="X54" s="341"/>
      <c r="Y54" s="341"/>
      <c r="Z54" s="341"/>
      <c r="AA54" s="341"/>
      <c r="AB54" s="341"/>
      <c r="AC54" s="341"/>
      <c r="AD54" s="341"/>
      <c r="AE54" s="341"/>
      <c r="AF54" s="341"/>
      <c r="AG54" s="341"/>
      <c r="AH54" s="341"/>
      <c r="AI54" s="341"/>
      <c r="AJ54" s="341"/>
      <c r="AK54" s="341"/>
      <c r="AL54" s="341"/>
      <c r="AM54" s="341"/>
      <c r="AN54" s="341"/>
      <c r="AO54" s="341"/>
      <c r="AP54" s="341"/>
      <c r="AQ54" s="341"/>
      <c r="AR54" s="342"/>
      <c r="AS54" s="79"/>
    </row>
    <row r="55" spans="1:45" ht="64.5" customHeight="1" thickBot="1" x14ac:dyDescent="0.3">
      <c r="A55" s="338"/>
      <c r="B55" s="339"/>
      <c r="C55" s="339"/>
      <c r="D55" s="339"/>
      <c r="E55" s="339"/>
      <c r="F55" s="343">
        <f>SUM(C14,C16,C18,C20,C22,C24,C26,C28,C30,C32,C34,C36,C38,C40,C42,C44,C46,C48,C50,C52)</f>
        <v>0</v>
      </c>
      <c r="G55" s="344"/>
      <c r="H55" s="344"/>
      <c r="I55" s="344"/>
      <c r="J55" s="344"/>
      <c r="K55" s="344"/>
      <c r="L55" s="344"/>
      <c r="M55" s="344"/>
      <c r="N55" s="344"/>
      <c r="O55" s="344"/>
      <c r="P55" s="344"/>
      <c r="Q55" s="344"/>
      <c r="R55" s="344"/>
      <c r="S55" s="344"/>
      <c r="T55" s="344"/>
      <c r="U55" s="344"/>
      <c r="V55" s="344"/>
      <c r="W55" s="344"/>
      <c r="X55" s="344"/>
      <c r="Y55" s="344"/>
      <c r="Z55" s="344"/>
      <c r="AA55" s="344"/>
      <c r="AB55" s="344"/>
      <c r="AC55" s="344"/>
      <c r="AD55" s="344"/>
      <c r="AE55" s="344"/>
      <c r="AF55" s="344"/>
      <c r="AG55" s="344"/>
      <c r="AH55" s="344"/>
      <c r="AI55" s="344"/>
      <c r="AJ55" s="344"/>
      <c r="AK55" s="344"/>
      <c r="AL55" s="344"/>
      <c r="AM55" s="344"/>
      <c r="AN55" s="344"/>
      <c r="AO55" s="344"/>
      <c r="AP55" s="344"/>
      <c r="AQ55" s="344"/>
      <c r="AR55" s="345"/>
      <c r="AS55" s="79"/>
    </row>
    <row r="56" spans="1:45" ht="8.25" customHeight="1" x14ac:dyDescent="0.25">
      <c r="A56" s="346" t="s">
        <v>1101</v>
      </c>
      <c r="B56" s="347"/>
      <c r="C56" s="347"/>
      <c r="D56" s="347"/>
      <c r="E56" s="348"/>
      <c r="F56" s="352" t="s">
        <v>1070</v>
      </c>
      <c r="G56" s="352"/>
      <c r="H56" s="352"/>
      <c r="I56" s="352"/>
      <c r="J56" s="352"/>
      <c r="K56" s="352"/>
      <c r="L56" s="352"/>
      <c r="M56" s="352"/>
      <c r="N56" s="352"/>
      <c r="O56" s="352"/>
      <c r="P56" s="352"/>
      <c r="Q56" s="352"/>
      <c r="R56" s="352"/>
      <c r="S56" s="352"/>
      <c r="T56" s="352"/>
      <c r="U56" s="352"/>
      <c r="V56" s="352"/>
      <c r="W56" s="352"/>
      <c r="X56" s="352"/>
      <c r="Y56" s="352"/>
      <c r="Z56" s="352"/>
      <c r="AA56" s="352"/>
      <c r="AB56" s="352"/>
      <c r="AC56" s="352"/>
      <c r="AD56" s="352"/>
      <c r="AE56" s="352"/>
      <c r="AF56" s="352"/>
      <c r="AG56" s="352"/>
      <c r="AH56" s="352"/>
      <c r="AI56" s="352"/>
      <c r="AJ56" s="352"/>
      <c r="AK56" s="352"/>
      <c r="AL56" s="352"/>
      <c r="AM56" s="352"/>
      <c r="AN56" s="352"/>
      <c r="AO56" s="352"/>
      <c r="AP56" s="352"/>
      <c r="AQ56" s="352"/>
      <c r="AR56" s="353"/>
      <c r="AS56" s="79"/>
    </row>
    <row r="57" spans="1:45" ht="64.5" customHeight="1" thickBot="1" x14ac:dyDescent="0.3">
      <c r="A57" s="349"/>
      <c r="B57" s="350"/>
      <c r="C57" s="350"/>
      <c r="D57" s="350"/>
      <c r="E57" s="351"/>
      <c r="F57" s="354">
        <f>SUMIF(B14:B52,"Z",AR14:AR52)</f>
        <v>0</v>
      </c>
      <c r="G57" s="355"/>
      <c r="H57" s="355"/>
      <c r="I57" s="355"/>
      <c r="J57" s="355"/>
      <c r="K57" s="355"/>
      <c r="L57" s="355"/>
      <c r="M57" s="355"/>
      <c r="N57" s="355"/>
      <c r="O57" s="355"/>
      <c r="P57" s="355"/>
      <c r="Q57" s="355"/>
      <c r="R57" s="355"/>
      <c r="S57" s="355"/>
      <c r="T57" s="355"/>
      <c r="U57" s="355"/>
      <c r="V57" s="355"/>
      <c r="W57" s="355"/>
      <c r="X57" s="355"/>
      <c r="Y57" s="355"/>
      <c r="Z57" s="355"/>
      <c r="AA57" s="355"/>
      <c r="AB57" s="355"/>
      <c r="AC57" s="355"/>
      <c r="AD57" s="355"/>
      <c r="AE57" s="355"/>
      <c r="AF57" s="355"/>
      <c r="AG57" s="355"/>
      <c r="AH57" s="355"/>
      <c r="AI57" s="355"/>
      <c r="AJ57" s="355"/>
      <c r="AK57" s="355"/>
      <c r="AL57" s="355"/>
      <c r="AM57" s="355"/>
      <c r="AN57" s="355"/>
      <c r="AO57" s="355"/>
      <c r="AP57" s="355"/>
      <c r="AQ57" s="355"/>
      <c r="AR57" s="356"/>
      <c r="AS57" s="79"/>
    </row>
    <row r="58" spans="1:45" ht="8.25" customHeight="1" x14ac:dyDescent="0.25">
      <c r="A58" s="346" t="s">
        <v>1102</v>
      </c>
      <c r="B58" s="347"/>
      <c r="C58" s="347"/>
      <c r="D58" s="347"/>
      <c r="E58" s="347"/>
      <c r="F58" s="361" t="s">
        <v>1071</v>
      </c>
      <c r="G58" s="362"/>
      <c r="H58" s="362"/>
      <c r="I58" s="362"/>
      <c r="J58" s="362"/>
      <c r="K58" s="362"/>
      <c r="L58" s="362"/>
      <c r="M58" s="362"/>
      <c r="N58" s="362"/>
      <c r="O58" s="362"/>
      <c r="P58" s="362"/>
      <c r="Q58" s="362"/>
      <c r="R58" s="362"/>
      <c r="S58" s="362"/>
      <c r="T58" s="362"/>
      <c r="U58" s="362"/>
      <c r="V58" s="362"/>
      <c r="W58" s="362"/>
      <c r="X58" s="362"/>
      <c r="Y58" s="362"/>
      <c r="Z58" s="362"/>
      <c r="AA58" s="362"/>
      <c r="AB58" s="362"/>
      <c r="AC58" s="362"/>
      <c r="AD58" s="362"/>
      <c r="AE58" s="362"/>
      <c r="AF58" s="362"/>
      <c r="AG58" s="362"/>
      <c r="AH58" s="362"/>
      <c r="AI58" s="362"/>
      <c r="AJ58" s="362"/>
      <c r="AK58" s="362"/>
      <c r="AL58" s="362"/>
      <c r="AM58" s="362"/>
      <c r="AN58" s="362"/>
      <c r="AO58" s="362"/>
      <c r="AP58" s="362"/>
      <c r="AQ58" s="362"/>
      <c r="AR58" s="363"/>
      <c r="AS58" s="79"/>
    </row>
    <row r="59" spans="1:45" ht="64.5" customHeight="1" thickBot="1" x14ac:dyDescent="0.3">
      <c r="A59" s="349"/>
      <c r="B59" s="350"/>
      <c r="C59" s="350"/>
      <c r="D59" s="350"/>
      <c r="E59" s="350"/>
      <c r="F59" s="354">
        <f>SUMIF(B14:B52,"N",AR14:AR52)</f>
        <v>0</v>
      </c>
      <c r="G59" s="355"/>
      <c r="H59" s="355"/>
      <c r="I59" s="355"/>
      <c r="J59" s="355"/>
      <c r="K59" s="355"/>
      <c r="L59" s="355"/>
      <c r="M59" s="355"/>
      <c r="N59" s="355"/>
      <c r="O59" s="355"/>
      <c r="P59" s="355"/>
      <c r="Q59" s="355"/>
      <c r="R59" s="355"/>
      <c r="S59" s="355"/>
      <c r="T59" s="355"/>
      <c r="U59" s="355"/>
      <c r="V59" s="355"/>
      <c r="W59" s="355"/>
      <c r="X59" s="355"/>
      <c r="Y59" s="355"/>
      <c r="Z59" s="355"/>
      <c r="AA59" s="355"/>
      <c r="AB59" s="355"/>
      <c r="AC59" s="355"/>
      <c r="AD59" s="355"/>
      <c r="AE59" s="355"/>
      <c r="AF59" s="355"/>
      <c r="AG59" s="355"/>
      <c r="AH59" s="355"/>
      <c r="AI59" s="355"/>
      <c r="AJ59" s="355"/>
      <c r="AK59" s="355"/>
      <c r="AL59" s="355"/>
      <c r="AM59" s="355"/>
      <c r="AN59" s="355"/>
      <c r="AO59" s="355"/>
      <c r="AP59" s="355"/>
      <c r="AQ59" s="355"/>
      <c r="AR59" s="356"/>
      <c r="AS59" s="79"/>
    </row>
    <row r="60" spans="1:45" ht="15.75" thickBot="1" x14ac:dyDescent="0.3">
      <c r="A60" s="364" t="s">
        <v>350</v>
      </c>
      <c r="B60" s="365"/>
      <c r="C60" s="365"/>
      <c r="D60" s="365"/>
      <c r="E60" s="366"/>
      <c r="F60" s="366"/>
      <c r="G60" s="366"/>
      <c r="H60" s="366"/>
      <c r="I60" s="366"/>
      <c r="J60" s="366"/>
      <c r="K60" s="366"/>
      <c r="L60" s="366"/>
      <c r="M60" s="366"/>
      <c r="N60" s="366"/>
      <c r="O60" s="366"/>
      <c r="P60" s="366"/>
      <c r="Q60" s="366"/>
      <c r="R60" s="366"/>
      <c r="S60" s="366"/>
      <c r="T60" s="366"/>
      <c r="U60" s="366"/>
      <c r="V60" s="366"/>
      <c r="W60" s="366"/>
      <c r="X60" s="366"/>
      <c r="Y60" s="366"/>
      <c r="Z60" s="366"/>
      <c r="AA60" s="366"/>
      <c r="AB60" s="366"/>
      <c r="AC60" s="366"/>
      <c r="AD60" s="366"/>
      <c r="AE60" s="366"/>
      <c r="AF60" s="366"/>
      <c r="AG60" s="366"/>
      <c r="AH60" s="366"/>
      <c r="AI60" s="366"/>
      <c r="AJ60" s="366"/>
      <c r="AK60" s="366"/>
      <c r="AL60" s="366"/>
      <c r="AM60" s="366"/>
      <c r="AN60" s="366"/>
      <c r="AO60" s="366"/>
      <c r="AP60" s="366"/>
      <c r="AQ60" s="366"/>
      <c r="AR60" s="367"/>
      <c r="AS60" s="79"/>
    </row>
    <row r="61" spans="1:45" ht="9.75" customHeight="1" x14ac:dyDescent="0.25">
      <c r="A61" s="15"/>
      <c r="B61" s="368" t="s">
        <v>1095</v>
      </c>
      <c r="C61" s="369"/>
      <c r="D61" s="369"/>
      <c r="E61" s="370"/>
      <c r="F61" s="371" t="s">
        <v>1096</v>
      </c>
      <c r="G61" s="372"/>
      <c r="H61" s="372"/>
      <c r="I61" s="372"/>
      <c r="J61" s="372"/>
      <c r="K61" s="372"/>
      <c r="L61" s="372"/>
      <c r="M61" s="372"/>
      <c r="N61" s="372"/>
      <c r="O61" s="372"/>
      <c r="P61" s="372"/>
      <c r="Q61" s="372"/>
      <c r="R61" s="372"/>
      <c r="S61" s="371" t="s">
        <v>1097</v>
      </c>
      <c r="T61" s="372"/>
      <c r="U61" s="372"/>
      <c r="V61" s="372"/>
      <c r="W61" s="372"/>
      <c r="X61" s="372"/>
      <c r="Y61" s="372"/>
      <c r="Z61" s="372"/>
      <c r="AA61" s="372"/>
      <c r="AB61" s="372"/>
      <c r="AC61" s="372"/>
      <c r="AD61" s="372"/>
      <c r="AE61" s="372"/>
      <c r="AF61" s="372"/>
      <c r="AG61" s="372"/>
      <c r="AH61" s="372"/>
      <c r="AI61" s="372"/>
      <c r="AJ61" s="372"/>
      <c r="AK61" s="372"/>
      <c r="AL61" s="372"/>
      <c r="AM61" s="372"/>
      <c r="AN61" s="372"/>
      <c r="AO61" s="372"/>
      <c r="AP61" s="372"/>
      <c r="AQ61" s="372"/>
      <c r="AR61" s="373"/>
      <c r="AS61" s="79"/>
    </row>
    <row r="62" spans="1:45" ht="28.5" customHeight="1" x14ac:dyDescent="0.25">
      <c r="A62" s="15"/>
      <c r="B62" s="128"/>
      <c r="C62" s="129"/>
      <c r="D62" s="129"/>
      <c r="E62" s="130"/>
      <c r="F62" s="128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30"/>
      <c r="S62" s="128"/>
      <c r="T62" s="129"/>
      <c r="U62" s="129"/>
      <c r="V62" s="129"/>
      <c r="W62" s="129"/>
      <c r="X62" s="129"/>
      <c r="Y62" s="129"/>
      <c r="Z62" s="129"/>
      <c r="AA62" s="129"/>
      <c r="AB62" s="129"/>
      <c r="AC62" s="129"/>
      <c r="AD62" s="129"/>
      <c r="AE62" s="129"/>
      <c r="AF62" s="129"/>
      <c r="AG62" s="129"/>
      <c r="AH62" s="129"/>
      <c r="AI62" s="129"/>
      <c r="AJ62" s="129"/>
      <c r="AK62" s="129"/>
      <c r="AL62" s="129"/>
      <c r="AM62" s="129"/>
      <c r="AN62" s="129"/>
      <c r="AO62" s="129"/>
      <c r="AP62" s="129"/>
      <c r="AQ62" s="129"/>
      <c r="AR62" s="374"/>
      <c r="AS62" s="79"/>
    </row>
    <row r="63" spans="1:45" ht="10.5" customHeight="1" x14ac:dyDescent="0.25">
      <c r="A63" s="15"/>
      <c r="B63" s="233" t="s">
        <v>1098</v>
      </c>
      <c r="C63" s="234"/>
      <c r="D63" s="234"/>
      <c r="E63" s="234"/>
      <c r="F63" s="234"/>
      <c r="G63" s="234"/>
      <c r="H63" s="234"/>
      <c r="I63" s="234"/>
      <c r="J63" s="234"/>
      <c r="K63" s="234"/>
      <c r="L63" s="234"/>
      <c r="M63" s="234"/>
      <c r="N63" s="234"/>
      <c r="O63" s="234"/>
      <c r="P63" s="234"/>
      <c r="Q63" s="234"/>
      <c r="R63" s="235"/>
      <c r="S63" s="305" t="s">
        <v>1099</v>
      </c>
      <c r="T63" s="305"/>
      <c r="U63" s="305"/>
      <c r="V63" s="305"/>
      <c r="W63" s="305"/>
      <c r="X63" s="305"/>
      <c r="Y63" s="305"/>
      <c r="Z63" s="305"/>
      <c r="AA63" s="305"/>
      <c r="AB63" s="305"/>
      <c r="AC63" s="305"/>
      <c r="AD63" s="305"/>
      <c r="AE63" s="305"/>
      <c r="AF63" s="305"/>
      <c r="AG63" s="305"/>
      <c r="AH63" s="305"/>
      <c r="AI63" s="305"/>
      <c r="AJ63" s="305"/>
      <c r="AK63" s="305"/>
      <c r="AL63" s="305"/>
      <c r="AM63" s="305"/>
      <c r="AN63" s="305"/>
      <c r="AO63" s="305"/>
      <c r="AP63" s="305"/>
      <c r="AQ63" s="305"/>
      <c r="AR63" s="307"/>
      <c r="AS63" s="79"/>
    </row>
    <row r="64" spans="1:45" ht="30.75" customHeight="1" thickBot="1" x14ac:dyDescent="0.3">
      <c r="A64" s="15"/>
      <c r="B64" s="357"/>
      <c r="C64" s="358"/>
      <c r="D64" s="358"/>
      <c r="E64" s="358"/>
      <c r="F64" s="358"/>
      <c r="G64" s="358"/>
      <c r="H64" s="358"/>
      <c r="I64" s="358"/>
      <c r="J64" s="358"/>
      <c r="K64" s="358"/>
      <c r="L64" s="358"/>
      <c r="M64" s="358"/>
      <c r="N64" s="358"/>
      <c r="O64" s="358"/>
      <c r="P64" s="358"/>
      <c r="Q64" s="358"/>
      <c r="R64" s="359"/>
      <c r="S64" s="357"/>
      <c r="T64" s="358"/>
      <c r="U64" s="358"/>
      <c r="V64" s="358"/>
      <c r="W64" s="358"/>
      <c r="X64" s="358"/>
      <c r="Y64" s="358"/>
      <c r="Z64" s="358"/>
      <c r="AA64" s="358"/>
      <c r="AB64" s="358"/>
      <c r="AC64" s="358"/>
      <c r="AD64" s="358"/>
      <c r="AE64" s="358"/>
      <c r="AF64" s="358"/>
      <c r="AG64" s="358"/>
      <c r="AH64" s="358"/>
      <c r="AI64" s="358"/>
      <c r="AJ64" s="358"/>
      <c r="AK64" s="358"/>
      <c r="AL64" s="358"/>
      <c r="AM64" s="358"/>
      <c r="AN64" s="358"/>
      <c r="AO64" s="358"/>
      <c r="AP64" s="358"/>
      <c r="AQ64" s="358"/>
      <c r="AR64" s="360"/>
      <c r="AS64" s="79"/>
    </row>
    <row r="65" spans="1:45" ht="23.25" customHeight="1" x14ac:dyDescent="0.25">
      <c r="A65" s="384" t="s">
        <v>30</v>
      </c>
      <c r="B65" s="385"/>
      <c r="C65" s="385"/>
      <c r="D65" s="385"/>
      <c r="E65" s="385"/>
      <c r="F65" s="385"/>
      <c r="G65" s="385"/>
      <c r="H65" s="385"/>
      <c r="I65" s="385"/>
      <c r="J65" s="385"/>
      <c r="K65" s="385"/>
      <c r="L65" s="385"/>
      <c r="M65" s="385"/>
      <c r="N65" s="385"/>
      <c r="O65" s="385"/>
      <c r="P65" s="385"/>
      <c r="Q65" s="385"/>
      <c r="R65" s="385"/>
      <c r="S65" s="385"/>
      <c r="T65" s="385"/>
      <c r="U65" s="385"/>
      <c r="V65" s="385"/>
      <c r="W65" s="385"/>
      <c r="X65" s="385"/>
      <c r="Y65" s="385"/>
      <c r="Z65" s="385"/>
      <c r="AA65" s="385"/>
      <c r="AB65" s="385"/>
      <c r="AC65" s="385"/>
      <c r="AD65" s="385"/>
      <c r="AE65" s="385"/>
      <c r="AF65" s="385"/>
      <c r="AG65" s="385"/>
      <c r="AH65" s="385"/>
      <c r="AI65" s="385"/>
      <c r="AJ65" s="385"/>
      <c r="AK65" s="385"/>
      <c r="AL65" s="385"/>
      <c r="AM65" s="385"/>
      <c r="AN65" s="385"/>
      <c r="AO65" s="385"/>
      <c r="AP65" s="385"/>
      <c r="AQ65" s="385"/>
      <c r="AR65" s="386"/>
    </row>
    <row r="66" spans="1:45" ht="15" customHeight="1" x14ac:dyDescent="0.25">
      <c r="A66" s="387" t="s">
        <v>270</v>
      </c>
      <c r="B66" s="276"/>
      <c r="C66" s="276"/>
      <c r="D66" s="276"/>
      <c r="E66" s="276"/>
      <c r="F66" s="276"/>
      <c r="G66" s="276"/>
      <c r="H66" s="276"/>
      <c r="I66" s="276"/>
      <c r="J66" s="276"/>
      <c r="K66" s="276"/>
      <c r="L66" s="276"/>
      <c r="M66" s="276"/>
      <c r="N66" s="276"/>
      <c r="O66" s="276"/>
      <c r="P66" s="276"/>
      <c r="Q66" s="276"/>
      <c r="R66" s="276"/>
      <c r="S66" s="276"/>
      <c r="T66" s="276"/>
      <c r="U66" s="276"/>
      <c r="V66" s="276"/>
      <c r="W66" s="276"/>
      <c r="X66" s="276"/>
      <c r="Y66" s="276"/>
      <c r="Z66" s="276"/>
      <c r="AA66" s="276"/>
      <c r="AB66" s="276"/>
      <c r="AC66" s="276"/>
      <c r="AD66" s="276"/>
      <c r="AE66" s="276"/>
      <c r="AF66" s="276"/>
      <c r="AG66" s="276"/>
      <c r="AH66" s="276"/>
      <c r="AI66" s="276"/>
      <c r="AJ66" s="276"/>
      <c r="AK66" s="276"/>
      <c r="AL66" s="276"/>
      <c r="AM66" s="276"/>
      <c r="AN66" s="276"/>
      <c r="AO66" s="276"/>
      <c r="AP66" s="276"/>
      <c r="AQ66" s="276"/>
      <c r="AR66" s="388"/>
      <c r="AS66" s="79"/>
    </row>
    <row r="67" spans="1:45" ht="15" customHeight="1" x14ac:dyDescent="0.25">
      <c r="A67" s="378" t="s">
        <v>343</v>
      </c>
      <c r="B67" s="389"/>
      <c r="C67" s="389"/>
      <c r="D67" s="389"/>
      <c r="E67" s="389"/>
      <c r="F67" s="389"/>
      <c r="G67" s="389"/>
      <c r="H67" s="389"/>
      <c r="I67" s="389"/>
      <c r="J67" s="389"/>
      <c r="K67" s="389"/>
      <c r="L67" s="389"/>
      <c r="M67" s="389"/>
      <c r="N67" s="389"/>
      <c r="O67" s="389"/>
      <c r="P67" s="389"/>
      <c r="Q67" s="389"/>
      <c r="R67" s="389"/>
      <c r="S67" s="389"/>
      <c r="T67" s="389"/>
      <c r="U67" s="389"/>
      <c r="V67" s="389"/>
      <c r="W67" s="389"/>
      <c r="X67" s="389"/>
      <c r="Y67" s="389"/>
      <c r="Z67" s="389"/>
      <c r="AA67" s="389"/>
      <c r="AB67" s="389"/>
      <c r="AC67" s="389"/>
      <c r="AD67" s="389"/>
      <c r="AE67" s="389"/>
      <c r="AF67" s="389"/>
      <c r="AG67" s="389"/>
      <c r="AH67" s="389"/>
      <c r="AI67" s="389"/>
      <c r="AJ67" s="389"/>
      <c r="AK67" s="389"/>
      <c r="AL67" s="389"/>
      <c r="AM67" s="389"/>
      <c r="AN67" s="389"/>
      <c r="AO67" s="389"/>
      <c r="AP67" s="389"/>
      <c r="AQ67" s="389"/>
      <c r="AR67" s="390"/>
      <c r="AS67" s="79"/>
    </row>
    <row r="68" spans="1:45" ht="24" customHeight="1" x14ac:dyDescent="0.25">
      <c r="A68" s="375" t="s">
        <v>338</v>
      </c>
      <c r="B68" s="376"/>
      <c r="C68" s="376"/>
      <c r="D68" s="376"/>
      <c r="E68" s="376"/>
      <c r="F68" s="376"/>
      <c r="G68" s="376"/>
      <c r="H68" s="376"/>
      <c r="I68" s="376"/>
      <c r="J68" s="376"/>
      <c r="K68" s="376"/>
      <c r="L68" s="376"/>
      <c r="M68" s="376"/>
      <c r="N68" s="376"/>
      <c r="O68" s="376"/>
      <c r="P68" s="376"/>
      <c r="Q68" s="376"/>
      <c r="R68" s="376"/>
      <c r="S68" s="376"/>
      <c r="T68" s="376"/>
      <c r="U68" s="376"/>
      <c r="V68" s="376"/>
      <c r="W68" s="376"/>
      <c r="X68" s="376"/>
      <c r="Y68" s="376"/>
      <c r="Z68" s="376"/>
      <c r="AA68" s="376"/>
      <c r="AB68" s="376"/>
      <c r="AC68" s="376"/>
      <c r="AD68" s="376"/>
      <c r="AE68" s="376"/>
      <c r="AF68" s="376"/>
      <c r="AG68" s="376"/>
      <c r="AH68" s="376"/>
      <c r="AI68" s="376"/>
      <c r="AJ68" s="376"/>
      <c r="AK68" s="376"/>
      <c r="AL68" s="376"/>
      <c r="AM68" s="376"/>
      <c r="AN68" s="376"/>
      <c r="AO68" s="376"/>
      <c r="AP68" s="376"/>
      <c r="AQ68" s="376"/>
      <c r="AR68" s="377"/>
      <c r="AS68" s="79"/>
    </row>
    <row r="69" spans="1:45" ht="15" customHeight="1" x14ac:dyDescent="0.25">
      <c r="A69" s="375" t="s">
        <v>339</v>
      </c>
      <c r="B69" s="376"/>
      <c r="C69" s="376"/>
      <c r="D69" s="376"/>
      <c r="E69" s="376"/>
      <c r="F69" s="376"/>
      <c r="G69" s="376"/>
      <c r="H69" s="376"/>
      <c r="I69" s="376"/>
      <c r="J69" s="376"/>
      <c r="K69" s="376"/>
      <c r="L69" s="376"/>
      <c r="M69" s="376"/>
      <c r="N69" s="376"/>
      <c r="O69" s="376"/>
      <c r="P69" s="376"/>
      <c r="Q69" s="376"/>
      <c r="R69" s="376"/>
      <c r="S69" s="376"/>
      <c r="T69" s="376"/>
      <c r="U69" s="376"/>
      <c r="V69" s="376"/>
      <c r="W69" s="376"/>
      <c r="X69" s="376"/>
      <c r="Y69" s="376"/>
      <c r="Z69" s="376"/>
      <c r="AA69" s="376"/>
      <c r="AB69" s="376"/>
      <c r="AC69" s="376"/>
      <c r="AD69" s="376"/>
      <c r="AE69" s="376"/>
      <c r="AF69" s="376"/>
      <c r="AG69" s="376"/>
      <c r="AH69" s="376"/>
      <c r="AI69" s="376"/>
      <c r="AJ69" s="376"/>
      <c r="AK69" s="376"/>
      <c r="AL69" s="376"/>
      <c r="AM69" s="376"/>
      <c r="AN69" s="376"/>
      <c r="AO69" s="376"/>
      <c r="AP69" s="376"/>
      <c r="AQ69" s="376"/>
      <c r="AR69" s="377"/>
      <c r="AS69" s="79"/>
    </row>
    <row r="70" spans="1:45" ht="24.75" customHeight="1" x14ac:dyDescent="0.25">
      <c r="A70" s="391" t="s">
        <v>1103</v>
      </c>
      <c r="B70" s="392"/>
      <c r="C70" s="392"/>
      <c r="D70" s="392"/>
      <c r="E70" s="392"/>
      <c r="F70" s="392"/>
      <c r="G70" s="392"/>
      <c r="H70" s="392"/>
      <c r="I70" s="392"/>
      <c r="J70" s="392"/>
      <c r="K70" s="392"/>
      <c r="L70" s="392"/>
      <c r="M70" s="392"/>
      <c r="N70" s="392"/>
      <c r="O70" s="392"/>
      <c r="P70" s="392"/>
      <c r="Q70" s="392"/>
      <c r="R70" s="392"/>
      <c r="S70" s="392"/>
      <c r="T70" s="392"/>
      <c r="U70" s="392"/>
      <c r="V70" s="392"/>
      <c r="W70" s="392"/>
      <c r="X70" s="392"/>
      <c r="Y70" s="392"/>
      <c r="Z70" s="392"/>
      <c r="AA70" s="392"/>
      <c r="AB70" s="392"/>
      <c r="AC70" s="392"/>
      <c r="AD70" s="392"/>
      <c r="AE70" s="392"/>
      <c r="AF70" s="392"/>
      <c r="AG70" s="392"/>
      <c r="AH70" s="392"/>
      <c r="AI70" s="392"/>
      <c r="AJ70" s="392"/>
      <c r="AK70" s="392"/>
      <c r="AL70" s="392"/>
      <c r="AM70" s="392"/>
      <c r="AN70" s="392"/>
      <c r="AO70" s="392"/>
      <c r="AP70" s="392"/>
      <c r="AQ70" s="392"/>
      <c r="AR70" s="393"/>
    </row>
    <row r="71" spans="1:45" ht="15" customHeight="1" x14ac:dyDescent="0.25">
      <c r="A71" s="375" t="s">
        <v>344</v>
      </c>
      <c r="B71" s="376"/>
      <c r="C71" s="376"/>
      <c r="D71" s="376"/>
      <c r="E71" s="376"/>
      <c r="F71" s="376"/>
      <c r="G71" s="376"/>
      <c r="H71" s="376"/>
      <c r="I71" s="376"/>
      <c r="J71" s="376"/>
      <c r="K71" s="376"/>
      <c r="L71" s="376"/>
      <c r="M71" s="376"/>
      <c r="N71" s="376"/>
      <c r="O71" s="376"/>
      <c r="P71" s="376"/>
      <c r="Q71" s="376"/>
      <c r="R71" s="376"/>
      <c r="S71" s="376"/>
      <c r="T71" s="376"/>
      <c r="U71" s="376"/>
      <c r="V71" s="376"/>
      <c r="W71" s="376"/>
      <c r="X71" s="376"/>
      <c r="Y71" s="376"/>
      <c r="Z71" s="376"/>
      <c r="AA71" s="376"/>
      <c r="AB71" s="376"/>
      <c r="AC71" s="376"/>
      <c r="AD71" s="376"/>
      <c r="AE71" s="376"/>
      <c r="AF71" s="376"/>
      <c r="AG71" s="376"/>
      <c r="AH71" s="376"/>
      <c r="AI71" s="376"/>
      <c r="AJ71" s="376"/>
      <c r="AK71" s="376"/>
      <c r="AL71" s="376"/>
      <c r="AM71" s="376"/>
      <c r="AN71" s="376"/>
      <c r="AO71" s="376"/>
      <c r="AP71" s="376"/>
      <c r="AQ71" s="376"/>
      <c r="AR71" s="377"/>
    </row>
    <row r="72" spans="1:45" ht="17.25" customHeight="1" x14ac:dyDescent="0.25">
      <c r="A72" s="378" t="s">
        <v>345</v>
      </c>
      <c r="B72" s="379"/>
      <c r="C72" s="379"/>
      <c r="D72" s="379"/>
      <c r="E72" s="379"/>
      <c r="F72" s="379"/>
      <c r="G72" s="379"/>
      <c r="H72" s="379"/>
      <c r="I72" s="379"/>
      <c r="J72" s="379"/>
      <c r="K72" s="379"/>
      <c r="L72" s="379"/>
      <c r="M72" s="379"/>
      <c r="N72" s="379"/>
      <c r="O72" s="379"/>
      <c r="P72" s="379"/>
      <c r="Q72" s="379"/>
      <c r="R72" s="379"/>
      <c r="S72" s="379"/>
      <c r="T72" s="379"/>
      <c r="U72" s="379"/>
      <c r="V72" s="379"/>
      <c r="W72" s="379"/>
      <c r="X72" s="379"/>
      <c r="Y72" s="379"/>
      <c r="Z72" s="379"/>
      <c r="AA72" s="379"/>
      <c r="AB72" s="379"/>
      <c r="AC72" s="379"/>
      <c r="AD72" s="379"/>
      <c r="AE72" s="379"/>
      <c r="AF72" s="379"/>
      <c r="AG72" s="379"/>
      <c r="AH72" s="379"/>
      <c r="AI72" s="379"/>
      <c r="AJ72" s="379"/>
      <c r="AK72" s="379"/>
      <c r="AL72" s="379"/>
      <c r="AM72" s="379"/>
      <c r="AN72" s="379"/>
      <c r="AO72" s="379"/>
      <c r="AP72" s="379"/>
      <c r="AQ72" s="379"/>
      <c r="AR72" s="380"/>
    </row>
    <row r="73" spans="1:45" x14ac:dyDescent="0.25">
      <c r="A73" s="381" t="s">
        <v>1104</v>
      </c>
      <c r="B73" s="382"/>
      <c r="C73" s="382"/>
      <c r="D73" s="382"/>
      <c r="E73" s="382"/>
      <c r="F73" s="382"/>
      <c r="G73" s="382"/>
      <c r="H73" s="382"/>
      <c r="I73" s="382"/>
      <c r="J73" s="382"/>
      <c r="K73" s="382"/>
      <c r="L73" s="382"/>
      <c r="M73" s="382"/>
      <c r="N73" s="382"/>
      <c r="O73" s="382"/>
      <c r="P73" s="382"/>
      <c r="Q73" s="382"/>
      <c r="R73" s="382"/>
      <c r="S73" s="382"/>
      <c r="T73" s="382"/>
      <c r="U73" s="382"/>
      <c r="V73" s="382"/>
      <c r="W73" s="382"/>
      <c r="X73" s="382"/>
      <c r="Y73" s="382"/>
      <c r="Z73" s="382"/>
      <c r="AA73" s="382"/>
      <c r="AB73" s="382"/>
      <c r="AC73" s="382"/>
      <c r="AD73" s="382"/>
      <c r="AE73" s="382"/>
      <c r="AF73" s="382"/>
      <c r="AG73" s="382"/>
      <c r="AH73" s="382"/>
      <c r="AI73" s="382"/>
      <c r="AJ73" s="382"/>
      <c r="AK73" s="382"/>
      <c r="AL73" s="382"/>
      <c r="AM73" s="382"/>
      <c r="AN73" s="382"/>
      <c r="AO73" s="382"/>
      <c r="AP73" s="382"/>
      <c r="AQ73" s="382"/>
      <c r="AR73" s="383"/>
      <c r="AS73" s="79"/>
    </row>
    <row r="78" spans="1:45" ht="18" x14ac:dyDescent="0.25">
      <c r="D78" s="25"/>
    </row>
    <row r="79" spans="1:45" ht="18" x14ac:dyDescent="0.25">
      <c r="D79" s="26"/>
    </row>
    <row r="80" spans="1:45" ht="18" x14ac:dyDescent="0.25">
      <c r="D80" s="25"/>
    </row>
    <row r="81" spans="4:4" ht="18" x14ac:dyDescent="0.25">
      <c r="D81" s="25"/>
    </row>
    <row r="82" spans="4:4" ht="18" x14ac:dyDescent="0.25">
      <c r="D82" s="25"/>
    </row>
  </sheetData>
  <sheetProtection algorithmName="SHA-512" hashValue="W2V1caU/YNtAsm3p3NWrwL8A25EfBaN/UqMlxUYYERhq0ingwHT4TLEAtGBIdtSTr1/zFex64Tia8/yuHE0Y6g==" saltValue="EA2dCAW08m9vlDcehRn9Eg==" spinCount="100000" sheet="1" formatCells="0" selectLockedCells="1"/>
  <dataConsolidate/>
  <mergeCells count="51">
    <mergeCell ref="B1:AR1"/>
    <mergeCell ref="A2:AR2"/>
    <mergeCell ref="A3:AR3"/>
    <mergeCell ref="A4:AR4"/>
    <mergeCell ref="B5:T5"/>
    <mergeCell ref="U5:AR5"/>
    <mergeCell ref="B6:T6"/>
    <mergeCell ref="U6:AR6"/>
    <mergeCell ref="A7:AR7"/>
    <mergeCell ref="A8:A11"/>
    <mergeCell ref="B8:B11"/>
    <mergeCell ref="D8:AQ8"/>
    <mergeCell ref="AR8:AR11"/>
    <mergeCell ref="C9:C11"/>
    <mergeCell ref="D9:D11"/>
    <mergeCell ref="E9:E11"/>
    <mergeCell ref="F9:AQ9"/>
    <mergeCell ref="F10:P10"/>
    <mergeCell ref="Q10:X10"/>
    <mergeCell ref="Y10:AF10"/>
    <mergeCell ref="AG10:AM10"/>
    <mergeCell ref="AN10:AQ10"/>
    <mergeCell ref="A54:E55"/>
    <mergeCell ref="F54:AR54"/>
    <mergeCell ref="F55:AR55"/>
    <mergeCell ref="A56:E57"/>
    <mergeCell ref="F56:AR56"/>
    <mergeCell ref="F57:AR57"/>
    <mergeCell ref="B64:R64"/>
    <mergeCell ref="S64:AR64"/>
    <mergeCell ref="A58:E59"/>
    <mergeCell ref="F58:AR58"/>
    <mergeCell ref="F59:AR59"/>
    <mergeCell ref="A60:AR60"/>
    <mergeCell ref="B61:E61"/>
    <mergeCell ref="F61:R61"/>
    <mergeCell ref="S61:AR61"/>
    <mergeCell ref="B62:E62"/>
    <mergeCell ref="F62:R62"/>
    <mergeCell ref="S62:AR62"/>
    <mergeCell ref="B63:R63"/>
    <mergeCell ref="S63:AR63"/>
    <mergeCell ref="A71:AR71"/>
    <mergeCell ref="A72:AR72"/>
    <mergeCell ref="A73:AR73"/>
    <mergeCell ref="A65:AR65"/>
    <mergeCell ref="A66:AR66"/>
    <mergeCell ref="A67:AR67"/>
    <mergeCell ref="A68:AR68"/>
    <mergeCell ref="A69:AR69"/>
    <mergeCell ref="A70:AR70"/>
  </mergeCells>
  <dataValidations count="5">
    <dataValidation type="list" allowBlank="1" showInputMessage="1" showErrorMessage="1" sqref="D14 D16 D18 D20 D22 D24 D26 D28 D30 D32 D34 D36 D38 D40 D42 D44 D46 D48 D50 D52" xr:uid="{00000000-0002-0000-0900-000000000000}">
      <mc:AlternateContent xmlns:x12ac="http://schemas.microsoft.com/office/spreadsheetml/2011/1/ac" xmlns:mc="http://schemas.openxmlformats.org/markup-compatibility/2006">
        <mc:Choice Requires="x12ac">
          <x12ac:list>handel,gastronomia,usługi,"obsługa biurowa, pomieszczenia socjalne związane z działalnością produkcyjną",szkoły,żłobki,przedszkola,przemysłowe zakłady produkcyjne,"biura, urzędy i instytucje",szpitale,hotele i inne obiekty noclegowe</x12ac:list>
        </mc:Choice>
        <mc:Fallback>
          <formula1>"handel,gastronomia,usługi,obsługa biurowa, pomieszczenia socjalne związane z działalnością produkcyjną,szkoły,żłobki,przedszkola,przemysłowe zakłady produkcyjne,biura, urzędy i instytucje,szpitale,hotele i inne obiekty noclegowe"</formula1>
        </mc:Fallback>
      </mc:AlternateContent>
    </dataValidation>
    <dataValidation type="list" allowBlank="1" showInputMessage="1" showErrorMessage="1" sqref="B14" xr:uid="{00000000-0002-0000-0900-000001000000}">
      <formula1>",Z,N,B, ,"</formula1>
    </dataValidation>
    <dataValidation type="list" allowBlank="1" showInputMessage="1" showErrorMessage="1" sqref="B16 B18 B20 B22 B24 B26 B28 B30 B32 B34 B36 B38 B40 B42 B44 B46 B48 B50 B52" xr:uid="{00000000-0002-0000-0900-000002000000}">
      <formula1>",Z,N,B"</formula1>
    </dataValidation>
    <dataValidation type="list" allowBlank="1" showInputMessage="1" showErrorMessage="1" sqref="F14:P14 AN14:AQ14 F50:P50 AN50:AQ50 F16:P16 AN16:AQ16 F18:P18 AN18:AQ18 F20:P20 AN20:AQ20 F22:P22 AN22:AQ22 F24:P24 AN24:AQ24 F26:P26 AN26:AQ26 F28:P28 AN28:AQ28 F30:P30 AN30:AQ30 F32:P32 AN32:AQ32 F34:P34 AN34:AQ34 F36:P36 AN36:AQ36 F38:P38 AN38:AQ38 F40:P40 AN40:AQ40 F42:P42 AN42:AQ42 F44:P44 AN44:AQ44 F46:P46 AN46:AQ46 F48:P48 AN48:AQ48 F52:P52 AN52:AQ52" xr:uid="{00000000-0002-0000-0900-000003000000}">
      <mc:AlternateContent xmlns:x12ac="http://schemas.microsoft.com/office/spreadsheetml/2011/1/ac" xmlns:mc="http://schemas.openxmlformats.org/markup-compatibility/2006">
        <mc:Choice Requires="x12ac">
          <x12ac:list>0,"4,33","8,66","12,99","17,32","21,65","25,98","30,31","34,64","38,97","43,3","47,63","51,96","56,29","60,62","64,95"</x12ac:list>
        </mc:Choice>
        <mc:Fallback>
          <formula1>"0,4,33,8,66,12,99,17,32,21,65,25,98,30,31,34,64,38,97,43,3,47,63,51,96,56,29,60,62,64,95"</formula1>
        </mc:Fallback>
      </mc:AlternateContent>
    </dataValidation>
    <dataValidation type="list" allowBlank="1" showInputMessage="1" showErrorMessage="1" sqref="Q14:AM14 Q36:AM36 Q42:AM42 Q50:AM50 Q26:AM26 Q38:AM38 Q16:AM16 Q32:AM32 Q48:AM48 Q18:AM18 Q28:AM28 Q46:AM46 Q20:AM20 Q34:AM34 Q40:AM40 Q22:AM22 Q30:AM30 Q44:AM44 Q24:AM24 Q52:AM52" xr:uid="{00000000-0002-0000-0900-000004000000}">
      <mc:AlternateContent xmlns:x12ac="http://schemas.microsoft.com/office/spreadsheetml/2011/1/ac" xmlns:mc="http://schemas.openxmlformats.org/markup-compatibility/2006">
        <mc:Choice Requires="x12ac">
          <x12ac:list>"2,17","4,34","6,51","8,68","10,85","13,02","15,19","17,36","19,53","21,7","23,87","26,04","28,21","30,38","32,55"</x12ac:list>
        </mc:Choice>
        <mc:Fallback>
          <formula1>"2,17,4,34,6,51,8,68,10,85,13,02,15,19,17,36,19,53,21,7,23,87,26,04,28,21,30,38,32,55"</formula1>
        </mc:Fallback>
      </mc:AlternateContent>
    </dataValidation>
  </dataValidations>
  <printOptions horizontalCentered="1"/>
  <pageMargins left="0.25" right="0.25" top="0.75" bottom="0.75" header="0.3" footer="0.3"/>
  <pageSetup paperSize="8" scale="49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S82"/>
  <sheetViews>
    <sheetView showGridLines="0" view="pageBreakPreview" zoomScale="70" zoomScaleNormal="70" zoomScaleSheetLayoutView="70" workbookViewId="0">
      <pane ySplit="12" topLeftCell="A13" activePane="bottomLeft" state="frozen"/>
      <selection pane="bottomLeft" activeCell="B62" sqref="B62:E62"/>
    </sheetView>
  </sheetViews>
  <sheetFormatPr defaultRowHeight="15" x14ac:dyDescent="0.25"/>
  <cols>
    <col min="1" max="1" width="10.42578125" customWidth="1"/>
    <col min="2" max="2" width="9.85546875" customWidth="1"/>
    <col min="3" max="3" width="13.28515625" customWidth="1"/>
    <col min="4" max="4" width="33.85546875" customWidth="1"/>
    <col min="5" max="5" width="13.7109375" customWidth="1"/>
    <col min="6" max="13" width="6.7109375" customWidth="1"/>
    <col min="14" max="16" width="8.5703125" customWidth="1"/>
    <col min="17" max="21" width="6.7109375" customWidth="1"/>
    <col min="22" max="22" width="7.5703125" customWidth="1"/>
    <col min="23" max="25" width="8.28515625" customWidth="1"/>
    <col min="26" max="29" width="6.7109375" customWidth="1"/>
    <col min="30" max="32" width="8.42578125" customWidth="1"/>
    <col min="33" max="34" width="7.85546875" customWidth="1"/>
    <col min="35" max="37" width="6.7109375" customWidth="1"/>
    <col min="38" max="39" width="8.5703125" customWidth="1"/>
    <col min="40" max="40" width="6.7109375" customWidth="1"/>
    <col min="41" max="42" width="8.7109375" customWidth="1"/>
    <col min="43" max="43" width="8.5703125" customWidth="1"/>
    <col min="44" max="44" width="24.28515625" customWidth="1"/>
  </cols>
  <sheetData>
    <row r="1" spans="1:45" ht="18" customHeight="1" thickBot="1" x14ac:dyDescent="0.3">
      <c r="A1" t="s">
        <v>174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7"/>
      <c r="Z1" s="257"/>
      <c r="AA1" s="257"/>
      <c r="AB1" s="257"/>
      <c r="AC1" s="257"/>
      <c r="AD1" s="257"/>
      <c r="AE1" s="257"/>
      <c r="AF1" s="257"/>
      <c r="AG1" s="257"/>
      <c r="AH1" s="257"/>
      <c r="AI1" s="257"/>
      <c r="AJ1" s="257"/>
      <c r="AK1" s="257"/>
      <c r="AL1" s="257"/>
      <c r="AM1" s="257"/>
      <c r="AN1" s="257"/>
      <c r="AO1" s="257"/>
      <c r="AP1" s="257"/>
      <c r="AQ1" s="257"/>
      <c r="AR1" s="257"/>
    </row>
    <row r="2" spans="1:45" ht="18" customHeight="1" x14ac:dyDescent="0.25">
      <c r="A2" s="295" t="s">
        <v>236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  <c r="W2" s="296"/>
      <c r="X2" s="296"/>
      <c r="Y2" s="296"/>
      <c r="Z2" s="296"/>
      <c r="AA2" s="296"/>
      <c r="AB2" s="296"/>
      <c r="AC2" s="296"/>
      <c r="AD2" s="296"/>
      <c r="AE2" s="296"/>
      <c r="AF2" s="296"/>
      <c r="AG2" s="296"/>
      <c r="AH2" s="296"/>
      <c r="AI2" s="296"/>
      <c r="AJ2" s="296"/>
      <c r="AK2" s="296"/>
      <c r="AL2" s="296"/>
      <c r="AM2" s="296"/>
      <c r="AN2" s="296"/>
      <c r="AO2" s="296"/>
      <c r="AP2" s="296"/>
      <c r="AQ2" s="296"/>
      <c r="AR2" s="297"/>
      <c r="AS2" s="79"/>
    </row>
    <row r="3" spans="1:45" ht="79.5" customHeight="1" x14ac:dyDescent="0.25">
      <c r="A3" s="298" t="s">
        <v>247</v>
      </c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299"/>
      <c r="T3" s="299"/>
      <c r="U3" s="299"/>
      <c r="V3" s="299"/>
      <c r="W3" s="299"/>
      <c r="X3" s="299"/>
      <c r="Y3" s="299"/>
      <c r="Z3" s="299"/>
      <c r="AA3" s="299"/>
      <c r="AB3" s="299"/>
      <c r="AC3" s="299"/>
      <c r="AD3" s="299"/>
      <c r="AE3" s="299"/>
      <c r="AF3" s="299"/>
      <c r="AG3" s="299"/>
      <c r="AH3" s="299"/>
      <c r="AI3" s="299"/>
      <c r="AJ3" s="299"/>
      <c r="AK3" s="299"/>
      <c r="AL3" s="299"/>
      <c r="AM3" s="299"/>
      <c r="AN3" s="299"/>
      <c r="AO3" s="299"/>
      <c r="AP3" s="299"/>
      <c r="AQ3" s="299"/>
      <c r="AR3" s="300"/>
    </row>
    <row r="4" spans="1:45" ht="17.25" customHeight="1" x14ac:dyDescent="0.25">
      <c r="A4" s="301" t="s">
        <v>348</v>
      </c>
      <c r="B4" s="302"/>
      <c r="C4" s="302"/>
      <c r="D4" s="302"/>
      <c r="E4" s="302"/>
      <c r="F4" s="302"/>
      <c r="G4" s="302"/>
      <c r="H4" s="302"/>
      <c r="I4" s="302"/>
      <c r="J4" s="302"/>
      <c r="K4" s="302"/>
      <c r="L4" s="302"/>
      <c r="M4" s="302"/>
      <c r="N4" s="302"/>
      <c r="O4" s="302"/>
      <c r="P4" s="302"/>
      <c r="Q4" s="302"/>
      <c r="R4" s="302"/>
      <c r="S4" s="302"/>
      <c r="T4" s="302"/>
      <c r="U4" s="302"/>
      <c r="V4" s="302"/>
      <c r="W4" s="302"/>
      <c r="X4" s="302"/>
      <c r="Y4" s="302"/>
      <c r="Z4" s="302"/>
      <c r="AA4" s="302"/>
      <c r="AB4" s="302"/>
      <c r="AC4" s="302"/>
      <c r="AD4" s="302"/>
      <c r="AE4" s="302"/>
      <c r="AF4" s="302"/>
      <c r="AG4" s="302"/>
      <c r="AH4" s="302"/>
      <c r="AI4" s="302"/>
      <c r="AJ4" s="302"/>
      <c r="AK4" s="302"/>
      <c r="AL4" s="302"/>
      <c r="AM4" s="302"/>
      <c r="AN4" s="302"/>
      <c r="AO4" s="302"/>
      <c r="AP4" s="302"/>
      <c r="AQ4" s="302"/>
      <c r="AR4" s="303"/>
      <c r="AS4" s="79"/>
    </row>
    <row r="5" spans="1:45" ht="10.5" customHeight="1" x14ac:dyDescent="0.25">
      <c r="A5" s="51"/>
      <c r="B5" s="304" t="s">
        <v>239</v>
      </c>
      <c r="C5" s="305"/>
      <c r="D5" s="305"/>
      <c r="E5" s="305"/>
      <c r="F5" s="305"/>
      <c r="G5" s="305"/>
      <c r="H5" s="305"/>
      <c r="I5" s="305"/>
      <c r="J5" s="305"/>
      <c r="K5" s="305"/>
      <c r="L5" s="305"/>
      <c r="M5" s="305"/>
      <c r="N5" s="305"/>
      <c r="O5" s="305"/>
      <c r="P5" s="305"/>
      <c r="Q5" s="305"/>
      <c r="R5" s="305"/>
      <c r="S5" s="305"/>
      <c r="T5" s="306"/>
      <c r="U5" s="304" t="s">
        <v>238</v>
      </c>
      <c r="V5" s="305"/>
      <c r="W5" s="305"/>
      <c r="X5" s="305"/>
      <c r="Y5" s="305"/>
      <c r="Z5" s="305"/>
      <c r="AA5" s="305"/>
      <c r="AB5" s="305"/>
      <c r="AC5" s="305"/>
      <c r="AD5" s="305"/>
      <c r="AE5" s="305"/>
      <c r="AF5" s="305"/>
      <c r="AG5" s="305"/>
      <c r="AH5" s="305"/>
      <c r="AI5" s="305"/>
      <c r="AJ5" s="305"/>
      <c r="AK5" s="305"/>
      <c r="AL5" s="305"/>
      <c r="AM5" s="305"/>
      <c r="AN5" s="305"/>
      <c r="AO5" s="305"/>
      <c r="AP5" s="305"/>
      <c r="AQ5" s="305"/>
      <c r="AR5" s="307"/>
      <c r="AS5" s="79"/>
    </row>
    <row r="6" spans="1:45" ht="42.75" customHeight="1" x14ac:dyDescent="0.25">
      <c r="A6" s="52"/>
      <c r="B6" s="272"/>
      <c r="C6" s="273"/>
      <c r="D6" s="273"/>
      <c r="E6" s="273"/>
      <c r="F6" s="273"/>
      <c r="G6" s="273"/>
      <c r="H6" s="273"/>
      <c r="I6" s="273"/>
      <c r="J6" s="273"/>
      <c r="K6" s="273"/>
      <c r="L6" s="273"/>
      <c r="M6" s="273"/>
      <c r="N6" s="273"/>
      <c r="O6" s="273"/>
      <c r="P6" s="273"/>
      <c r="Q6" s="273"/>
      <c r="R6" s="273"/>
      <c r="S6" s="273"/>
      <c r="T6" s="274"/>
      <c r="U6" s="272"/>
      <c r="V6" s="273"/>
      <c r="W6" s="273"/>
      <c r="X6" s="273"/>
      <c r="Y6" s="273"/>
      <c r="Z6" s="273"/>
      <c r="AA6" s="273"/>
      <c r="AB6" s="273"/>
      <c r="AC6" s="273"/>
      <c r="AD6" s="273"/>
      <c r="AE6" s="273"/>
      <c r="AF6" s="273"/>
      <c r="AG6" s="273"/>
      <c r="AH6" s="273"/>
      <c r="AI6" s="273"/>
      <c r="AJ6" s="273"/>
      <c r="AK6" s="273"/>
      <c r="AL6" s="273"/>
      <c r="AM6" s="273"/>
      <c r="AN6" s="273"/>
      <c r="AO6" s="273"/>
      <c r="AP6" s="273"/>
      <c r="AQ6" s="273"/>
      <c r="AR6" s="308"/>
      <c r="AS6" s="79"/>
    </row>
    <row r="7" spans="1:45" ht="16.5" customHeight="1" thickBot="1" x14ac:dyDescent="0.3">
      <c r="A7" s="309" t="s">
        <v>349</v>
      </c>
      <c r="B7" s="310"/>
      <c r="C7" s="310"/>
      <c r="D7" s="310"/>
      <c r="E7" s="310"/>
      <c r="F7" s="310"/>
      <c r="G7" s="310"/>
      <c r="H7" s="310"/>
      <c r="I7" s="310"/>
      <c r="J7" s="310"/>
      <c r="K7" s="310"/>
      <c r="L7" s="310"/>
      <c r="M7" s="310"/>
      <c r="N7" s="310"/>
      <c r="O7" s="310"/>
      <c r="P7" s="310"/>
      <c r="Q7" s="310"/>
      <c r="R7" s="310"/>
      <c r="S7" s="310"/>
      <c r="T7" s="310"/>
      <c r="U7" s="310"/>
      <c r="V7" s="310"/>
      <c r="W7" s="310"/>
      <c r="X7" s="310"/>
      <c r="Y7" s="310"/>
      <c r="Z7" s="310"/>
      <c r="AA7" s="310"/>
      <c r="AB7" s="310"/>
      <c r="AC7" s="310"/>
      <c r="AD7" s="310"/>
      <c r="AE7" s="310"/>
      <c r="AF7" s="310"/>
      <c r="AG7" s="310"/>
      <c r="AH7" s="310"/>
      <c r="AI7" s="310"/>
      <c r="AJ7" s="310"/>
      <c r="AK7" s="310"/>
      <c r="AL7" s="310"/>
      <c r="AM7" s="310"/>
      <c r="AN7" s="310"/>
      <c r="AO7" s="310"/>
      <c r="AP7" s="310"/>
      <c r="AQ7" s="310"/>
      <c r="AR7" s="311"/>
      <c r="AS7" s="79"/>
    </row>
    <row r="8" spans="1:45" ht="16.5" customHeight="1" x14ac:dyDescent="0.25">
      <c r="A8" s="312" t="s">
        <v>342</v>
      </c>
      <c r="B8" s="314" t="s">
        <v>248</v>
      </c>
      <c r="C8" s="21" t="s">
        <v>168</v>
      </c>
      <c r="D8" s="316" t="s">
        <v>241</v>
      </c>
      <c r="E8" s="317"/>
      <c r="F8" s="318"/>
      <c r="G8" s="318"/>
      <c r="H8" s="318"/>
      <c r="I8" s="318"/>
      <c r="J8" s="318"/>
      <c r="K8" s="318"/>
      <c r="L8" s="318"/>
      <c r="M8" s="318"/>
      <c r="N8" s="318"/>
      <c r="O8" s="318"/>
      <c r="P8" s="318"/>
      <c r="Q8" s="318"/>
      <c r="R8" s="318"/>
      <c r="S8" s="318"/>
      <c r="T8" s="318"/>
      <c r="U8" s="318"/>
      <c r="V8" s="318"/>
      <c r="W8" s="318"/>
      <c r="X8" s="318"/>
      <c r="Y8" s="318"/>
      <c r="Z8" s="318"/>
      <c r="AA8" s="318"/>
      <c r="AB8" s="318"/>
      <c r="AC8" s="318"/>
      <c r="AD8" s="318"/>
      <c r="AE8" s="318"/>
      <c r="AF8" s="318"/>
      <c r="AG8" s="318"/>
      <c r="AH8" s="318"/>
      <c r="AI8" s="318"/>
      <c r="AJ8" s="318"/>
      <c r="AK8" s="318"/>
      <c r="AL8" s="318"/>
      <c r="AM8" s="318"/>
      <c r="AN8" s="318"/>
      <c r="AO8" s="318"/>
      <c r="AP8" s="318"/>
      <c r="AQ8" s="319"/>
      <c r="AR8" s="320" t="s">
        <v>271</v>
      </c>
    </row>
    <row r="9" spans="1:45" ht="36.75" customHeight="1" x14ac:dyDescent="0.25">
      <c r="A9" s="313"/>
      <c r="B9" s="315"/>
      <c r="C9" s="322" t="s">
        <v>240</v>
      </c>
      <c r="D9" s="313" t="s">
        <v>249</v>
      </c>
      <c r="E9" s="323" t="s">
        <v>250</v>
      </c>
      <c r="F9" s="315" t="s">
        <v>390</v>
      </c>
      <c r="G9" s="315"/>
      <c r="H9" s="315"/>
      <c r="I9" s="315"/>
      <c r="J9" s="315"/>
      <c r="K9" s="315"/>
      <c r="L9" s="315"/>
      <c r="M9" s="315"/>
      <c r="N9" s="315"/>
      <c r="O9" s="315"/>
      <c r="P9" s="315"/>
      <c r="Q9" s="315"/>
      <c r="R9" s="315"/>
      <c r="S9" s="315"/>
      <c r="T9" s="315"/>
      <c r="U9" s="315"/>
      <c r="V9" s="315"/>
      <c r="W9" s="315"/>
      <c r="X9" s="315"/>
      <c r="Y9" s="315"/>
      <c r="Z9" s="315"/>
      <c r="AA9" s="315"/>
      <c r="AB9" s="315"/>
      <c r="AC9" s="315"/>
      <c r="AD9" s="315"/>
      <c r="AE9" s="315"/>
      <c r="AF9" s="315"/>
      <c r="AG9" s="315"/>
      <c r="AH9" s="315"/>
      <c r="AI9" s="315"/>
      <c r="AJ9" s="315"/>
      <c r="AK9" s="315"/>
      <c r="AL9" s="315"/>
      <c r="AM9" s="315"/>
      <c r="AN9" s="315"/>
      <c r="AO9" s="315"/>
      <c r="AP9" s="315"/>
      <c r="AQ9" s="323"/>
      <c r="AR9" s="321"/>
    </row>
    <row r="10" spans="1:45" ht="21" customHeight="1" x14ac:dyDescent="0.25">
      <c r="A10" s="313"/>
      <c r="B10" s="315"/>
      <c r="C10" s="322"/>
      <c r="D10" s="313"/>
      <c r="E10" s="323"/>
      <c r="F10" s="324" t="s">
        <v>359</v>
      </c>
      <c r="G10" s="324"/>
      <c r="H10" s="324"/>
      <c r="I10" s="324"/>
      <c r="J10" s="324"/>
      <c r="K10" s="324"/>
      <c r="L10" s="324"/>
      <c r="M10" s="324"/>
      <c r="N10" s="324"/>
      <c r="O10" s="324"/>
      <c r="P10" s="324"/>
      <c r="Q10" s="325" t="s">
        <v>32</v>
      </c>
      <c r="R10" s="326"/>
      <c r="S10" s="326"/>
      <c r="T10" s="326"/>
      <c r="U10" s="326"/>
      <c r="V10" s="326"/>
      <c r="W10" s="326"/>
      <c r="X10" s="327"/>
      <c r="Y10" s="328" t="s">
        <v>31</v>
      </c>
      <c r="Z10" s="329"/>
      <c r="AA10" s="329"/>
      <c r="AB10" s="329"/>
      <c r="AC10" s="329"/>
      <c r="AD10" s="329"/>
      <c r="AE10" s="329"/>
      <c r="AF10" s="330"/>
      <c r="AG10" s="331" t="s">
        <v>33</v>
      </c>
      <c r="AH10" s="332"/>
      <c r="AI10" s="332"/>
      <c r="AJ10" s="332"/>
      <c r="AK10" s="332"/>
      <c r="AL10" s="332"/>
      <c r="AM10" s="333"/>
      <c r="AN10" s="334" t="s">
        <v>34</v>
      </c>
      <c r="AO10" s="335"/>
      <c r="AP10" s="335"/>
      <c r="AQ10" s="335"/>
      <c r="AR10" s="321"/>
    </row>
    <row r="11" spans="1:45" ht="45" customHeight="1" x14ac:dyDescent="0.25">
      <c r="A11" s="313"/>
      <c r="B11" s="315"/>
      <c r="C11" s="322"/>
      <c r="D11" s="313"/>
      <c r="E11" s="323"/>
      <c r="F11" s="14" t="s">
        <v>267</v>
      </c>
      <c r="G11" s="14" t="s">
        <v>268</v>
      </c>
      <c r="H11" s="14" t="s">
        <v>269</v>
      </c>
      <c r="I11" s="14" t="s">
        <v>259</v>
      </c>
      <c r="J11" s="14" t="s">
        <v>347</v>
      </c>
      <c r="K11" s="14" t="s">
        <v>260</v>
      </c>
      <c r="L11" s="14" t="s">
        <v>261</v>
      </c>
      <c r="M11" s="14" t="s">
        <v>262</v>
      </c>
      <c r="N11" s="27" t="s">
        <v>362</v>
      </c>
      <c r="O11" s="27" t="s">
        <v>363</v>
      </c>
      <c r="P11" s="27" t="s">
        <v>364</v>
      </c>
      <c r="Q11" s="14" t="s">
        <v>267</v>
      </c>
      <c r="R11" s="14" t="s">
        <v>268</v>
      </c>
      <c r="S11" s="14" t="s">
        <v>347</v>
      </c>
      <c r="T11" s="14" t="s">
        <v>360</v>
      </c>
      <c r="U11" s="14" t="s">
        <v>361</v>
      </c>
      <c r="V11" s="27" t="s">
        <v>362</v>
      </c>
      <c r="W11" s="27" t="s">
        <v>363</v>
      </c>
      <c r="X11" s="27" t="s">
        <v>364</v>
      </c>
      <c r="Y11" s="14" t="s">
        <v>267</v>
      </c>
      <c r="Z11" s="14" t="s">
        <v>268</v>
      </c>
      <c r="AA11" s="14" t="s">
        <v>347</v>
      </c>
      <c r="AB11" s="14" t="s">
        <v>360</v>
      </c>
      <c r="AC11" s="14" t="s">
        <v>361</v>
      </c>
      <c r="AD11" s="27" t="s">
        <v>362</v>
      </c>
      <c r="AE11" s="27" t="s">
        <v>363</v>
      </c>
      <c r="AF11" s="27" t="s">
        <v>364</v>
      </c>
      <c r="AG11" s="14" t="s">
        <v>267</v>
      </c>
      <c r="AH11" s="14" t="s">
        <v>268</v>
      </c>
      <c r="AI11" s="14" t="s">
        <v>347</v>
      </c>
      <c r="AJ11" s="14" t="s">
        <v>360</v>
      </c>
      <c r="AK11" s="14" t="s">
        <v>361</v>
      </c>
      <c r="AL11" s="27" t="s">
        <v>362</v>
      </c>
      <c r="AM11" s="27" t="s">
        <v>363</v>
      </c>
      <c r="AN11" s="14" t="s">
        <v>267</v>
      </c>
      <c r="AO11" s="14" t="s">
        <v>268</v>
      </c>
      <c r="AP11" s="14" t="s">
        <v>347</v>
      </c>
      <c r="AQ11" s="31" t="s">
        <v>362</v>
      </c>
      <c r="AR11" s="321"/>
      <c r="AS11" s="69"/>
    </row>
    <row r="12" spans="1:45" ht="14.25" customHeight="1" thickBot="1" x14ac:dyDescent="0.3">
      <c r="A12" s="23" t="s">
        <v>165</v>
      </c>
      <c r="B12" s="24" t="s">
        <v>166</v>
      </c>
      <c r="C12" s="28" t="s">
        <v>167</v>
      </c>
      <c r="D12" s="23" t="s">
        <v>245</v>
      </c>
      <c r="E12" s="29" t="s">
        <v>246</v>
      </c>
      <c r="F12" s="22" t="s">
        <v>346</v>
      </c>
      <c r="G12" s="22" t="s">
        <v>251</v>
      </c>
      <c r="H12" s="22" t="s">
        <v>252</v>
      </c>
      <c r="I12" s="22" t="s">
        <v>253</v>
      </c>
      <c r="J12" s="22" t="s">
        <v>254</v>
      </c>
      <c r="K12" s="22" t="s">
        <v>255</v>
      </c>
      <c r="L12" s="22" t="s">
        <v>256</v>
      </c>
      <c r="M12" s="22" t="s">
        <v>257</v>
      </c>
      <c r="N12" s="22" t="s">
        <v>258</v>
      </c>
      <c r="O12" s="22" t="s">
        <v>263</v>
      </c>
      <c r="P12" s="22" t="s">
        <v>264</v>
      </c>
      <c r="Q12" s="22" t="s">
        <v>265</v>
      </c>
      <c r="R12" s="22" t="s">
        <v>266</v>
      </c>
      <c r="S12" s="22" t="s">
        <v>365</v>
      </c>
      <c r="T12" s="22" t="s">
        <v>366</v>
      </c>
      <c r="U12" s="22" t="s">
        <v>367</v>
      </c>
      <c r="V12" s="22" t="s">
        <v>368</v>
      </c>
      <c r="W12" s="22" t="s">
        <v>1</v>
      </c>
      <c r="X12" s="22" t="s">
        <v>388</v>
      </c>
      <c r="Y12" s="22" t="s">
        <v>369</v>
      </c>
      <c r="Z12" s="22" t="s">
        <v>370</v>
      </c>
      <c r="AA12" s="22" t="s">
        <v>371</v>
      </c>
      <c r="AB12" s="22" t="s">
        <v>372</v>
      </c>
      <c r="AC12" s="22" t="s">
        <v>373</v>
      </c>
      <c r="AD12" s="22" t="s">
        <v>374</v>
      </c>
      <c r="AE12" s="22" t="s">
        <v>375</v>
      </c>
      <c r="AF12" s="22" t="s">
        <v>376</v>
      </c>
      <c r="AG12" s="22" t="s">
        <v>377</v>
      </c>
      <c r="AH12" s="22" t="s">
        <v>378</v>
      </c>
      <c r="AI12" s="22" t="s">
        <v>379</v>
      </c>
      <c r="AJ12" s="22" t="s">
        <v>380</v>
      </c>
      <c r="AK12" s="22" t="s">
        <v>381</v>
      </c>
      <c r="AL12" s="22" t="s">
        <v>382</v>
      </c>
      <c r="AM12" s="22" t="s">
        <v>383</v>
      </c>
      <c r="AN12" s="22" t="s">
        <v>384</v>
      </c>
      <c r="AO12" s="22" t="s">
        <v>385</v>
      </c>
      <c r="AP12" s="22" t="s">
        <v>386</v>
      </c>
      <c r="AQ12" s="29" t="s">
        <v>387</v>
      </c>
      <c r="AR12" s="30" t="s">
        <v>1109</v>
      </c>
      <c r="AS12" s="69"/>
    </row>
    <row r="13" spans="1:45" ht="10.5" customHeight="1" x14ac:dyDescent="0.25">
      <c r="A13" s="58" t="s">
        <v>38</v>
      </c>
      <c r="B13" s="59" t="s">
        <v>58</v>
      </c>
      <c r="C13" s="60" t="s">
        <v>28</v>
      </c>
      <c r="D13" s="71" t="s">
        <v>86</v>
      </c>
      <c r="E13" s="59" t="s">
        <v>99</v>
      </c>
      <c r="F13" s="59" t="s">
        <v>119</v>
      </c>
      <c r="G13" s="59" t="s">
        <v>143</v>
      </c>
      <c r="H13" s="59" t="s">
        <v>178</v>
      </c>
      <c r="I13" s="59" t="s">
        <v>198</v>
      </c>
      <c r="J13" s="59" t="s">
        <v>276</v>
      </c>
      <c r="K13" s="59" t="s">
        <v>284</v>
      </c>
      <c r="L13" s="59" t="s">
        <v>292</v>
      </c>
      <c r="M13" s="59" t="s">
        <v>460</v>
      </c>
      <c r="N13" s="59" t="s">
        <v>474</v>
      </c>
      <c r="O13" s="61" t="s">
        <v>531</v>
      </c>
      <c r="P13" s="59" t="s">
        <v>499</v>
      </c>
      <c r="Q13" s="59" t="s">
        <v>513</v>
      </c>
      <c r="R13" s="59" t="s">
        <v>517</v>
      </c>
      <c r="S13" s="59" t="s">
        <v>549</v>
      </c>
      <c r="T13" s="59" t="s">
        <v>569</v>
      </c>
      <c r="U13" s="59" t="s">
        <v>589</v>
      </c>
      <c r="V13" s="59" t="s">
        <v>609</v>
      </c>
      <c r="W13" s="59" t="s">
        <v>629</v>
      </c>
      <c r="X13" s="59" t="s">
        <v>649</v>
      </c>
      <c r="Y13" s="59" t="s">
        <v>669</v>
      </c>
      <c r="Z13" s="59" t="s">
        <v>689</v>
      </c>
      <c r="AA13" s="59" t="s">
        <v>709</v>
      </c>
      <c r="AB13" s="59" t="s">
        <v>729</v>
      </c>
      <c r="AC13" s="59" t="s">
        <v>749</v>
      </c>
      <c r="AD13" s="59" t="s">
        <v>769</v>
      </c>
      <c r="AE13" s="59" t="s">
        <v>789</v>
      </c>
      <c r="AF13" s="61" t="s">
        <v>822</v>
      </c>
      <c r="AG13" s="59" t="s">
        <v>842</v>
      </c>
      <c r="AH13" s="59" t="s">
        <v>862</v>
      </c>
      <c r="AI13" s="59" t="s">
        <v>882</v>
      </c>
      <c r="AJ13" s="61" t="s">
        <v>902</v>
      </c>
      <c r="AK13" s="59" t="s">
        <v>912</v>
      </c>
      <c r="AL13" s="59" t="s">
        <v>932</v>
      </c>
      <c r="AM13" s="59" t="s">
        <v>952</v>
      </c>
      <c r="AN13" s="59" t="s">
        <v>972</v>
      </c>
      <c r="AO13" s="59" t="s">
        <v>992</v>
      </c>
      <c r="AP13" s="59" t="s">
        <v>1009</v>
      </c>
      <c r="AQ13" s="62" t="s">
        <v>1029</v>
      </c>
      <c r="AR13" s="80" t="s">
        <v>1049</v>
      </c>
      <c r="AS13" s="17"/>
    </row>
    <row r="14" spans="1:45" ht="29.25" customHeight="1" x14ac:dyDescent="0.25">
      <c r="A14" s="87"/>
      <c r="B14" s="68"/>
      <c r="C14" s="67"/>
      <c r="D14" s="70"/>
      <c r="E14" s="66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4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2" t="str">
        <f>IF(B14="","",IF(B14="N",ROUND(F14*6,2)+ROUND(G14*12.5,2)+ROUND(H14*19,2)+ROUND(I14*34.5,2)+ROUND(J14*58,2)+ROUND(K14*317.5,2)+ROUND(L14*423,2)+ROUND(M14*635,2)+ROUND(N14*79,2)+ROUND(O14*158.5,2)+ROUND(P14*264.5,2)+ROUND(Q14*6,2)+ROUND(R14*12.5,2)+ROUND(S14*58,2)+ROUND(T14*79,2)+ROUND(U14*132,2)+ROUND(V14*79,2)+ROUND(W14*158.5,2)+ROUND(X14*264.5,2)+ROUND(Y14*6,2)+ROUND(Z14*12.5,2)+ROUND(AA14*58,2)+ROUND(AB14*79,2)+ROUND(AC14*132,2)+ROUND(AD14*79,2)+ROUND(AE14*158.5,2)+ROUND(AF14*264.5,2)+ROUND(AG14*6,2)+ROUND(AH14*12.5,2)+ROUND(AI14*58,2)+ROUND(AJ14*79,2)+ROUND(AK14*132,2)+ROUND(AL14*79,2)+ROUND(AM14*158.5,2)+ROUND(AN14*6,2)+ROUND(AO14*12.5,2)+ROUND(AP14*58,2)+ROUND(AQ14*79,2),IF(B14="B","brak przesłanek do naliczenia opłaty",IF(B14="Z",IF(C14=0,0,IF(C14="","",IF(C14=1,34*C14,IF(C14=2,34*C14,IF(C14=3,34*C14,IF(C14=4,34*C14,IF(C14=5,34*C14,IF(C14&gt;5,34*C14,"nieprawidłowa "))))))))))))</f>
        <v/>
      </c>
      <c r="AS14" s="17"/>
    </row>
    <row r="15" spans="1:45" ht="8.25" customHeight="1" x14ac:dyDescent="0.25">
      <c r="A15" s="64" t="s">
        <v>39</v>
      </c>
      <c r="B15" s="63" t="s">
        <v>59</v>
      </c>
      <c r="C15" s="65" t="s">
        <v>68</v>
      </c>
      <c r="D15" s="72" t="s">
        <v>3</v>
      </c>
      <c r="E15" s="63" t="s">
        <v>100</v>
      </c>
      <c r="F15" s="85" t="s">
        <v>120</v>
      </c>
      <c r="G15" s="85" t="s">
        <v>144</v>
      </c>
      <c r="H15" s="85" t="s">
        <v>179</v>
      </c>
      <c r="I15" s="85" t="s">
        <v>199</v>
      </c>
      <c r="J15" s="85" t="s">
        <v>277</v>
      </c>
      <c r="K15" s="85" t="s">
        <v>285</v>
      </c>
      <c r="L15" s="85" t="s">
        <v>293</v>
      </c>
      <c r="M15" s="85" t="s">
        <v>461</v>
      </c>
      <c r="N15" s="85" t="s">
        <v>475</v>
      </c>
      <c r="O15" s="85" t="s">
        <v>532</v>
      </c>
      <c r="P15" s="85" t="s">
        <v>500</v>
      </c>
      <c r="Q15" s="85" t="s">
        <v>514</v>
      </c>
      <c r="R15" s="85" t="s">
        <v>518</v>
      </c>
      <c r="S15" s="85" t="s">
        <v>550</v>
      </c>
      <c r="T15" s="85" t="s">
        <v>570</v>
      </c>
      <c r="U15" s="85" t="s">
        <v>590</v>
      </c>
      <c r="V15" s="85" t="s">
        <v>610</v>
      </c>
      <c r="W15" s="85" t="s">
        <v>630</v>
      </c>
      <c r="X15" s="85" t="s">
        <v>650</v>
      </c>
      <c r="Y15" s="85" t="s">
        <v>670</v>
      </c>
      <c r="Z15" s="85" t="s">
        <v>690</v>
      </c>
      <c r="AA15" s="85" t="s">
        <v>710</v>
      </c>
      <c r="AB15" s="85" t="s">
        <v>730</v>
      </c>
      <c r="AC15" s="85" t="s">
        <v>750</v>
      </c>
      <c r="AD15" s="85" t="s">
        <v>770</v>
      </c>
      <c r="AE15" s="85" t="s">
        <v>790</v>
      </c>
      <c r="AF15" s="85" t="s">
        <v>823</v>
      </c>
      <c r="AG15" s="85" t="s">
        <v>843</v>
      </c>
      <c r="AH15" s="85" t="s">
        <v>863</v>
      </c>
      <c r="AI15" s="85" t="s">
        <v>883</v>
      </c>
      <c r="AJ15" s="85" t="s">
        <v>903</v>
      </c>
      <c r="AK15" s="85" t="s">
        <v>913</v>
      </c>
      <c r="AL15" s="85" t="s">
        <v>933</v>
      </c>
      <c r="AM15" s="85" t="s">
        <v>953</v>
      </c>
      <c r="AN15" s="85" t="s">
        <v>973</v>
      </c>
      <c r="AO15" s="85" t="s">
        <v>993</v>
      </c>
      <c r="AP15" s="85" t="s">
        <v>1010</v>
      </c>
      <c r="AQ15" s="86" t="s">
        <v>1030</v>
      </c>
      <c r="AR15" s="81" t="s">
        <v>1050</v>
      </c>
    </row>
    <row r="16" spans="1:45" ht="29.25" customHeight="1" x14ac:dyDescent="0.25">
      <c r="A16" s="87"/>
      <c r="B16" s="68"/>
      <c r="C16" s="67"/>
      <c r="D16" s="70"/>
      <c r="E16" s="66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4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2" t="str">
        <f>IF(B16="","",IF(B16="N",ROUND(F16*6,2)+ROUND(G16*12.5,2)+ROUND(H16*19,2)+ROUND(I16*34.5,2)+ROUND(J16*58,2)+ROUND(K16*317.5,2)+ROUND(L16*423,2)+ROUND(M16*635,2)+ROUND(N16*79,2)+ROUND(O16*158.5,2)+ROUND(P16*264.5,2)+ROUND(Q16*6,2)+ROUND(R16*12.5,2)+ROUND(S16*58,2)+ROUND(T16*79,2)+ROUND(U16*132,2)+ROUND(V16*79,2)+ROUND(W16*158.5,2)+ROUND(X16*264.5,2)+ROUND(Y16*6,2)+ROUND(Z16*12.5,2)+ROUND(AA16*58,2)+ROUND(AB16*79,2)+ROUND(AC16*132,2)+ROUND(AD16*79,2)+ROUND(AE16*158.5,2)+ROUND(AF16*264.5,2)+ROUND(AG16*6,2)+ROUND(AH16*12.5,2)+ROUND(AI16*58,2)+ROUND(AJ16*79,2)+ROUND(AK16*132,2)+ROUND(AL16*79,2)+ROUND(AM16*158.5,2)+ROUND(AN16*6,2)+ROUND(AO16*12.5,2)+ROUND(AP16*58,2)+ROUND(AQ16*79,2),IF(B16="B","brak przesłanek do naliczenia opłaty",IF(B16="Z",IF(C16=0,0,IF(C16="","",IF(C16=1,34*C16,IF(C16=2,34*C16,IF(C16=3,34*C16,IF(C16=4,34*C16,IF(C16=5,34*C16,IF(C16&gt;5,34*C16,"nieprawidłowa "))))))))))))</f>
        <v/>
      </c>
    </row>
    <row r="17" spans="1:44" ht="9.75" customHeight="1" x14ac:dyDescent="0.25">
      <c r="A17" s="64" t="s">
        <v>40</v>
      </c>
      <c r="B17" s="63" t="s">
        <v>60</v>
      </c>
      <c r="C17" s="65" t="s">
        <v>69</v>
      </c>
      <c r="D17" s="72" t="s">
        <v>4</v>
      </c>
      <c r="E17" s="63" t="s">
        <v>101</v>
      </c>
      <c r="F17" s="85" t="s">
        <v>121</v>
      </c>
      <c r="G17" s="85" t="s">
        <v>145</v>
      </c>
      <c r="H17" s="85" t="s">
        <v>180</v>
      </c>
      <c r="I17" s="85" t="s">
        <v>200</v>
      </c>
      <c r="J17" s="85" t="s">
        <v>278</v>
      </c>
      <c r="K17" s="85" t="s">
        <v>286</v>
      </c>
      <c r="L17" s="85" t="s">
        <v>448</v>
      </c>
      <c r="M17" s="85" t="s">
        <v>462</v>
      </c>
      <c r="N17" s="85" t="s">
        <v>476</v>
      </c>
      <c r="O17" s="85" t="s">
        <v>533</v>
      </c>
      <c r="P17" s="85" t="s">
        <v>501</v>
      </c>
      <c r="Q17" s="85" t="s">
        <v>515</v>
      </c>
      <c r="R17" s="85" t="s">
        <v>330</v>
      </c>
      <c r="S17" s="85" t="s">
        <v>551</v>
      </c>
      <c r="T17" s="85" t="s">
        <v>571</v>
      </c>
      <c r="U17" s="85" t="s">
        <v>591</v>
      </c>
      <c r="V17" s="85" t="s">
        <v>611</v>
      </c>
      <c r="W17" s="85" t="s">
        <v>631</v>
      </c>
      <c r="X17" s="85" t="s">
        <v>651</v>
      </c>
      <c r="Y17" s="85" t="s">
        <v>671</v>
      </c>
      <c r="Z17" s="85" t="s">
        <v>691</v>
      </c>
      <c r="AA17" s="85" t="s">
        <v>711</v>
      </c>
      <c r="AB17" s="85" t="s">
        <v>731</v>
      </c>
      <c r="AC17" s="85" t="s">
        <v>751</v>
      </c>
      <c r="AD17" s="85" t="s">
        <v>771</v>
      </c>
      <c r="AE17" s="85" t="s">
        <v>791</v>
      </c>
      <c r="AF17" s="85" t="s">
        <v>824</v>
      </c>
      <c r="AG17" s="85" t="s">
        <v>844</v>
      </c>
      <c r="AH17" s="85" t="s">
        <v>864</v>
      </c>
      <c r="AI17" s="85" t="s">
        <v>884</v>
      </c>
      <c r="AJ17" s="85" t="s">
        <v>904</v>
      </c>
      <c r="AK17" s="85" t="s">
        <v>914</v>
      </c>
      <c r="AL17" s="85" t="s">
        <v>934</v>
      </c>
      <c r="AM17" s="85" t="s">
        <v>954</v>
      </c>
      <c r="AN17" s="85" t="s">
        <v>974</v>
      </c>
      <c r="AO17" s="85" t="s">
        <v>994</v>
      </c>
      <c r="AP17" s="85" t="s">
        <v>1011</v>
      </c>
      <c r="AQ17" s="86" t="s">
        <v>1031</v>
      </c>
      <c r="AR17" s="81" t="s">
        <v>1051</v>
      </c>
    </row>
    <row r="18" spans="1:44" ht="29.25" customHeight="1" x14ac:dyDescent="0.25">
      <c r="A18" s="87"/>
      <c r="B18" s="68"/>
      <c r="C18" s="67"/>
      <c r="D18" s="70"/>
      <c r="E18" s="66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4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2" t="str">
        <f>IF(B18="","",IF(B18="N",ROUND(F18*6,2)+ROUND(G18*12.5,2)+ROUND(H18*19,2)+ROUND(I18*34.5,2)+ROUND(J18*58,2)+ROUND(K18*317.5,2)+ROUND(L18*423,2)+ROUND(M18*635,2)+ROUND(N18*79,2)+ROUND(O18*158.5,2)+ROUND(P18*264.5,2)+ROUND(Q18*6,2)+ROUND(R18*12.5,2)+ROUND(S18*58,2)+ROUND(T18*79,2)+ROUND(U18*132,2)+ROUND(V18*79,2)+ROUND(W18*158.5,2)+ROUND(X18*264.5,2)+ROUND(Y18*6,2)+ROUND(Z18*12.5,2)+ROUND(AA18*58,2)+ROUND(AB18*79,2)+ROUND(AC18*132,2)+ROUND(AD18*79,2)+ROUND(AE18*158.5,2)+ROUND(AF18*264.5,2)+ROUND(AG18*6,2)+ROUND(AH18*12.5,2)+ROUND(AI18*58,2)+ROUND(AJ18*79,2)+ROUND(AK18*132,2)+ROUND(AL18*79,2)+ROUND(AM18*158.5,2)+ROUND(AN18*6,2)+ROUND(AO18*12.5,2)+ROUND(AP18*58,2)+ROUND(AQ18*79,2),IF(B18="B","brak przesłanek do naliczenia opłaty",IF(B18="Z",IF(C18=0,0,IF(C18="","",IF(C18=1,34*C18,IF(C18=2,34*C18,IF(C18=3,34*C18,IF(C18=4,34*C18,IF(C18=5,34*C18,IF(C18&gt;5,34*C18,"nieprawidłowa "))))))))))))</f>
        <v/>
      </c>
    </row>
    <row r="19" spans="1:44" ht="8.25" customHeight="1" x14ac:dyDescent="0.25">
      <c r="A19" s="64" t="s">
        <v>41</v>
      </c>
      <c r="B19" s="63" t="s">
        <v>61</v>
      </c>
      <c r="C19" s="65" t="s">
        <v>70</v>
      </c>
      <c r="D19" s="72" t="s">
        <v>5</v>
      </c>
      <c r="E19" s="63" t="s">
        <v>102</v>
      </c>
      <c r="F19" s="85" t="s">
        <v>122</v>
      </c>
      <c r="G19" s="85" t="s">
        <v>146</v>
      </c>
      <c r="H19" s="85" t="s">
        <v>181</v>
      </c>
      <c r="I19" s="85" t="s">
        <v>201</v>
      </c>
      <c r="J19" s="85" t="s">
        <v>279</v>
      </c>
      <c r="K19" s="85" t="s">
        <v>287</v>
      </c>
      <c r="L19" s="85" t="s">
        <v>449</v>
      </c>
      <c r="M19" s="85" t="s">
        <v>463</v>
      </c>
      <c r="N19" s="85" t="s">
        <v>477</v>
      </c>
      <c r="O19" s="85" t="s">
        <v>534</v>
      </c>
      <c r="P19" s="85" t="s">
        <v>502</v>
      </c>
      <c r="Q19" s="85" t="s">
        <v>516</v>
      </c>
      <c r="R19" s="85" t="s">
        <v>331</v>
      </c>
      <c r="S19" s="85" t="s">
        <v>552</v>
      </c>
      <c r="T19" s="85" t="s">
        <v>572</v>
      </c>
      <c r="U19" s="85" t="s">
        <v>592</v>
      </c>
      <c r="V19" s="85" t="s">
        <v>612</v>
      </c>
      <c r="W19" s="85" t="s">
        <v>632</v>
      </c>
      <c r="X19" s="85" t="s">
        <v>652</v>
      </c>
      <c r="Y19" s="85" t="s">
        <v>672</v>
      </c>
      <c r="Z19" s="85" t="s">
        <v>692</v>
      </c>
      <c r="AA19" s="85" t="s">
        <v>712</v>
      </c>
      <c r="AB19" s="85" t="s">
        <v>732</v>
      </c>
      <c r="AC19" s="85" t="s">
        <v>752</v>
      </c>
      <c r="AD19" s="85" t="s">
        <v>772</v>
      </c>
      <c r="AE19" s="85" t="s">
        <v>792</v>
      </c>
      <c r="AF19" s="85" t="s">
        <v>825</v>
      </c>
      <c r="AG19" s="85" t="s">
        <v>845</v>
      </c>
      <c r="AH19" s="85" t="s">
        <v>865</v>
      </c>
      <c r="AI19" s="85" t="s">
        <v>885</v>
      </c>
      <c r="AJ19" s="85" t="s">
        <v>905</v>
      </c>
      <c r="AK19" s="85" t="s">
        <v>915</v>
      </c>
      <c r="AL19" s="85" t="s">
        <v>935</v>
      </c>
      <c r="AM19" s="85" t="s">
        <v>955</v>
      </c>
      <c r="AN19" s="85" t="s">
        <v>975</v>
      </c>
      <c r="AO19" s="85" t="s">
        <v>995</v>
      </c>
      <c r="AP19" s="85" t="s">
        <v>1012</v>
      </c>
      <c r="AQ19" s="86" t="s">
        <v>1032</v>
      </c>
      <c r="AR19" s="81" t="s">
        <v>1052</v>
      </c>
    </row>
    <row r="20" spans="1:44" ht="29.25" customHeight="1" x14ac:dyDescent="0.25">
      <c r="A20" s="87"/>
      <c r="B20" s="68"/>
      <c r="C20" s="67"/>
      <c r="D20" s="70"/>
      <c r="E20" s="66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4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2" t="str">
        <f>IF(B20="","",IF(B20="N",ROUND(F20*6,2)+ROUND(G20*12.5,2)+ROUND(H20*19,2)+ROUND(I20*34.5,2)+ROUND(J20*58,2)+ROUND(K20*317.5,2)+ROUND(L20*423,2)+ROUND(M20*635,2)+ROUND(N20*79,2)+ROUND(O20*158.5,2)+ROUND(P20*264.5,2)+ROUND(Q20*6,2)+ROUND(R20*12.5,2)+ROUND(S20*58,2)+ROUND(T20*79,2)+ROUND(U20*132,2)+ROUND(V20*79,2)+ROUND(W20*158.5,2)+ROUND(X20*264.5,2)+ROUND(Y20*6,2)+ROUND(Z20*12.5,2)+ROUND(AA20*58,2)+ROUND(AB20*79,2)+ROUND(AC20*132,2)+ROUND(AD20*79,2)+ROUND(AE20*158.5,2)+ROUND(AF20*264.5,2)+ROUND(AG20*6,2)+ROUND(AH20*12.5,2)+ROUND(AI20*58,2)+ROUND(AJ20*79,2)+ROUND(AK20*132,2)+ROUND(AL20*79,2)+ROUND(AM20*158.5,2)+ROUND(AN20*6,2)+ROUND(AO20*12.5,2)+ROUND(AP20*58,2)+ROUND(AQ20*79,2),IF(B20="B","brak przesłanek do naliczenia opłaty",IF(B20="Z",IF(C20=0,0,IF(C20="","",IF(C20=1,34*C20,IF(C20=2,34*C20,IF(C20=3,34*C20,IF(C20=4,34*C20,IF(C20=5,34*C20,IF(C20&gt;5,34*C20,"nieprawidłowa "))))))))))))</f>
        <v/>
      </c>
    </row>
    <row r="21" spans="1:44" ht="9.75" customHeight="1" x14ac:dyDescent="0.25">
      <c r="A21" s="64" t="s">
        <v>42</v>
      </c>
      <c r="B21" s="63" t="s">
        <v>62</v>
      </c>
      <c r="C21" s="65" t="s">
        <v>20</v>
      </c>
      <c r="D21" s="72" t="s">
        <v>8</v>
      </c>
      <c r="E21" s="63" t="s">
        <v>103</v>
      </c>
      <c r="F21" s="85" t="s">
        <v>123</v>
      </c>
      <c r="G21" s="85" t="s">
        <v>147</v>
      </c>
      <c r="H21" s="85" t="s">
        <v>182</v>
      </c>
      <c r="I21" s="85" t="s">
        <v>202</v>
      </c>
      <c r="J21" s="85" t="s">
        <v>280</v>
      </c>
      <c r="K21" s="85" t="s">
        <v>436</v>
      </c>
      <c r="L21" s="85" t="s">
        <v>450</v>
      </c>
      <c r="M21" s="85" t="s">
        <v>464</v>
      </c>
      <c r="N21" s="85" t="s">
        <v>478</v>
      </c>
      <c r="O21" s="85" t="s">
        <v>535</v>
      </c>
      <c r="P21" s="85" t="s">
        <v>503</v>
      </c>
      <c r="Q21" s="85" t="s">
        <v>324</v>
      </c>
      <c r="R21" s="85" t="s">
        <v>332</v>
      </c>
      <c r="S21" s="85" t="s">
        <v>553</v>
      </c>
      <c r="T21" s="85" t="s">
        <v>573</v>
      </c>
      <c r="U21" s="85" t="s">
        <v>593</v>
      </c>
      <c r="V21" s="85" t="s">
        <v>613</v>
      </c>
      <c r="W21" s="85" t="s">
        <v>633</v>
      </c>
      <c r="X21" s="85" t="s">
        <v>653</v>
      </c>
      <c r="Y21" s="85" t="s">
        <v>673</v>
      </c>
      <c r="Z21" s="85" t="s">
        <v>693</v>
      </c>
      <c r="AA21" s="85" t="s">
        <v>713</v>
      </c>
      <c r="AB21" s="85" t="s">
        <v>733</v>
      </c>
      <c r="AC21" s="85" t="s">
        <v>753</v>
      </c>
      <c r="AD21" s="85" t="s">
        <v>773</v>
      </c>
      <c r="AE21" s="85" t="s">
        <v>793</v>
      </c>
      <c r="AF21" s="85" t="s">
        <v>826</v>
      </c>
      <c r="AG21" s="85" t="s">
        <v>846</v>
      </c>
      <c r="AH21" s="85" t="s">
        <v>866</v>
      </c>
      <c r="AI21" s="85" t="s">
        <v>886</v>
      </c>
      <c r="AJ21" s="85" t="s">
        <v>906</v>
      </c>
      <c r="AK21" s="85" t="s">
        <v>916</v>
      </c>
      <c r="AL21" s="85" t="s">
        <v>936</v>
      </c>
      <c r="AM21" s="85" t="s">
        <v>956</v>
      </c>
      <c r="AN21" s="85" t="s">
        <v>976</v>
      </c>
      <c r="AO21" s="85" t="s">
        <v>996</v>
      </c>
      <c r="AP21" s="85" t="s">
        <v>1013</v>
      </c>
      <c r="AQ21" s="86" t="s">
        <v>1033</v>
      </c>
      <c r="AR21" s="81" t="s">
        <v>1053</v>
      </c>
    </row>
    <row r="22" spans="1:44" ht="29.25" customHeight="1" x14ac:dyDescent="0.25">
      <c r="A22" s="87"/>
      <c r="B22" s="68"/>
      <c r="C22" s="67"/>
      <c r="D22" s="70"/>
      <c r="E22" s="66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4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2" t="str">
        <f>IF(B22="","",IF(B22="N",ROUND(F22*6,2)+ROUND(G22*12.5,2)+ROUND(H22*19,2)+ROUND(I22*34.5,2)+ROUND(J22*58,2)+ROUND(K22*317.5,2)+ROUND(L22*423,2)+ROUND(M22*635,2)+ROUND(N22*79,2)+ROUND(O22*158.5,2)+ROUND(P22*264.5,2)+ROUND(Q22*6,2)+ROUND(R22*12.5,2)+ROUND(S22*58,2)+ROUND(T22*79,2)+ROUND(U22*132,2)+ROUND(V22*79,2)+ROUND(W22*158.5,2)+ROUND(X22*264.5,2)+ROUND(Y22*6,2)+ROUND(Z22*12.5,2)+ROUND(AA22*58,2)+ROUND(AB22*79,2)+ROUND(AC22*132,2)+ROUND(AD22*79,2)+ROUND(AE22*158.5,2)+ROUND(AF22*264.5,2)+ROUND(AG22*6,2)+ROUND(AH22*12.5,2)+ROUND(AI22*58,2)+ROUND(AJ22*79,2)+ROUND(AK22*132,2)+ROUND(AL22*79,2)+ROUND(AM22*158.5,2)+ROUND(AN22*6,2)+ROUND(AO22*12.5,2)+ROUND(AP22*58,2)+ROUND(AQ22*79,2),IF(B22="B","brak przesłanek do naliczenia opłaty",IF(B22="Z",IF(C22=0,0,IF(C22="","",IF(C22=1,34*C22,IF(C22=2,34*C22,IF(C22=3,34*C22,IF(C22=4,34*C22,IF(C22=5,34*C22,IF(C22&gt;5,34*C22,"nieprawidłowa "))))))))))))</f>
        <v/>
      </c>
    </row>
    <row r="23" spans="1:44" ht="8.25" customHeight="1" x14ac:dyDescent="0.25">
      <c r="A23" s="64" t="s">
        <v>43</v>
      </c>
      <c r="B23" s="63" t="s">
        <v>213</v>
      </c>
      <c r="C23" s="65" t="s">
        <v>71</v>
      </c>
      <c r="D23" s="72" t="s">
        <v>9</v>
      </c>
      <c r="E23" s="63" t="s">
        <v>104</v>
      </c>
      <c r="F23" s="85" t="s">
        <v>124</v>
      </c>
      <c r="G23" s="85" t="s">
        <v>148</v>
      </c>
      <c r="H23" s="85" t="s">
        <v>183</v>
      </c>
      <c r="I23" s="85" t="s">
        <v>203</v>
      </c>
      <c r="J23" s="85" t="s">
        <v>281</v>
      </c>
      <c r="K23" s="85" t="s">
        <v>437</v>
      </c>
      <c r="L23" s="85" t="s">
        <v>451</v>
      </c>
      <c r="M23" s="85" t="s">
        <v>465</v>
      </c>
      <c r="N23" s="85" t="s">
        <v>479</v>
      </c>
      <c r="O23" s="85" t="s">
        <v>536</v>
      </c>
      <c r="P23" s="85" t="s">
        <v>504</v>
      </c>
      <c r="Q23" s="85" t="s">
        <v>325</v>
      </c>
      <c r="R23" s="85" t="s">
        <v>333</v>
      </c>
      <c r="S23" s="85" t="s">
        <v>554</v>
      </c>
      <c r="T23" s="85" t="s">
        <v>574</v>
      </c>
      <c r="U23" s="85" t="s">
        <v>594</v>
      </c>
      <c r="V23" s="85" t="s">
        <v>614</v>
      </c>
      <c r="W23" s="85" t="s">
        <v>634</v>
      </c>
      <c r="X23" s="85" t="s">
        <v>654</v>
      </c>
      <c r="Y23" s="85" t="s">
        <v>674</v>
      </c>
      <c r="Z23" s="85" t="s">
        <v>694</v>
      </c>
      <c r="AA23" s="85" t="s">
        <v>714</v>
      </c>
      <c r="AB23" s="85" t="s">
        <v>734</v>
      </c>
      <c r="AC23" s="85" t="s">
        <v>754</v>
      </c>
      <c r="AD23" s="85" t="s">
        <v>774</v>
      </c>
      <c r="AE23" s="85" t="s">
        <v>794</v>
      </c>
      <c r="AF23" s="85" t="s">
        <v>827</v>
      </c>
      <c r="AG23" s="85" t="s">
        <v>847</v>
      </c>
      <c r="AH23" s="85" t="s">
        <v>867</v>
      </c>
      <c r="AI23" s="85" t="s">
        <v>887</v>
      </c>
      <c r="AJ23" s="85" t="s">
        <v>907</v>
      </c>
      <c r="AK23" s="85" t="s">
        <v>917</v>
      </c>
      <c r="AL23" s="85" t="s">
        <v>937</v>
      </c>
      <c r="AM23" s="85" t="s">
        <v>957</v>
      </c>
      <c r="AN23" s="85" t="s">
        <v>977</v>
      </c>
      <c r="AO23" s="85" t="s">
        <v>997</v>
      </c>
      <c r="AP23" s="85" t="s">
        <v>1014</v>
      </c>
      <c r="AQ23" s="86" t="s">
        <v>1034</v>
      </c>
      <c r="AR23" s="81" t="s">
        <v>1054</v>
      </c>
    </row>
    <row r="24" spans="1:44" ht="29.25" customHeight="1" x14ac:dyDescent="0.25">
      <c r="A24" s="87"/>
      <c r="B24" s="68"/>
      <c r="C24" s="67"/>
      <c r="D24" s="70"/>
      <c r="E24" s="66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4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2" t="str">
        <f>IF(B24="","",IF(B24="N",ROUND(F24*6,2)+ROUND(G24*12.5,2)+ROUND(H24*19,2)+ROUND(I24*34.5,2)+ROUND(J24*58,2)+ROUND(K24*317.5,2)+ROUND(L24*423,2)+ROUND(M24*635,2)+ROUND(N24*79,2)+ROUND(O24*158.5,2)+ROUND(P24*264.5,2)+ROUND(Q24*6,2)+ROUND(R24*12.5,2)+ROUND(S24*58,2)+ROUND(T24*79,2)+ROUND(U24*132,2)+ROUND(V24*79,2)+ROUND(W24*158.5,2)+ROUND(X24*264.5,2)+ROUND(Y24*6,2)+ROUND(Z24*12.5,2)+ROUND(AA24*58,2)+ROUND(AB24*79,2)+ROUND(AC24*132,2)+ROUND(AD24*79,2)+ROUND(AE24*158.5,2)+ROUND(AF24*264.5,2)+ROUND(AG24*6,2)+ROUND(AH24*12.5,2)+ROUND(AI24*58,2)+ROUND(AJ24*79,2)+ROUND(AK24*132,2)+ROUND(AL24*79,2)+ROUND(AM24*158.5,2)+ROUND(AN24*6,2)+ROUND(AO24*12.5,2)+ROUND(AP24*58,2)+ROUND(AQ24*79,2),IF(B24="B","brak przesłanek do naliczenia opłaty",IF(B24="Z",IF(C24=0,0,IF(C24="","",IF(C24=1,34*C24,IF(C24=2,34*C24,IF(C24=3,34*C24,IF(C24=4,34*C24,IF(C24=5,34*C24,IF(C24&gt;5,34*C24,"nieprawidłowa "))))))))))))</f>
        <v/>
      </c>
    </row>
    <row r="25" spans="1:44" ht="9" customHeight="1" x14ac:dyDescent="0.25">
      <c r="A25" s="64" t="s">
        <v>44</v>
      </c>
      <c r="B25" s="63" t="s">
        <v>63</v>
      </c>
      <c r="C25" s="65" t="s">
        <v>72</v>
      </c>
      <c r="D25" s="72" t="s">
        <v>6</v>
      </c>
      <c r="E25" s="63" t="s">
        <v>105</v>
      </c>
      <c r="F25" s="85" t="s">
        <v>125</v>
      </c>
      <c r="G25" s="85" t="s">
        <v>149</v>
      </c>
      <c r="H25" s="85" t="s">
        <v>184</v>
      </c>
      <c r="I25" s="85" t="s">
        <v>204</v>
      </c>
      <c r="J25" s="85" t="s">
        <v>424</v>
      </c>
      <c r="K25" s="85" t="s">
        <v>438</v>
      </c>
      <c r="L25" s="85" t="s">
        <v>452</v>
      </c>
      <c r="M25" s="85" t="s">
        <v>466</v>
      </c>
      <c r="N25" s="85" t="s">
        <v>480</v>
      </c>
      <c r="O25" s="85" t="s">
        <v>537</v>
      </c>
      <c r="P25" s="85" t="s">
        <v>318</v>
      </c>
      <c r="Q25" s="85" t="s">
        <v>326</v>
      </c>
      <c r="R25" s="85" t="s">
        <v>334</v>
      </c>
      <c r="S25" s="85" t="s">
        <v>555</v>
      </c>
      <c r="T25" s="85" t="s">
        <v>575</v>
      </c>
      <c r="U25" s="85" t="s">
        <v>595</v>
      </c>
      <c r="V25" s="85" t="s">
        <v>615</v>
      </c>
      <c r="W25" s="85" t="s">
        <v>635</v>
      </c>
      <c r="X25" s="85" t="s">
        <v>655</v>
      </c>
      <c r="Y25" s="85" t="s">
        <v>675</v>
      </c>
      <c r="Z25" s="85" t="s">
        <v>695</v>
      </c>
      <c r="AA25" s="85" t="s">
        <v>715</v>
      </c>
      <c r="AB25" s="85" t="s">
        <v>735</v>
      </c>
      <c r="AC25" s="85" t="s">
        <v>755</v>
      </c>
      <c r="AD25" s="85" t="s">
        <v>775</v>
      </c>
      <c r="AE25" s="85" t="s">
        <v>795</v>
      </c>
      <c r="AF25" s="85" t="s">
        <v>828</v>
      </c>
      <c r="AG25" s="85" t="s">
        <v>848</v>
      </c>
      <c r="AH25" s="85" t="s">
        <v>868</v>
      </c>
      <c r="AI25" s="85" t="s">
        <v>888</v>
      </c>
      <c r="AJ25" s="85" t="s">
        <v>908</v>
      </c>
      <c r="AK25" s="85" t="s">
        <v>918</v>
      </c>
      <c r="AL25" s="85" t="s">
        <v>938</v>
      </c>
      <c r="AM25" s="85" t="s">
        <v>958</v>
      </c>
      <c r="AN25" s="85" t="s">
        <v>978</v>
      </c>
      <c r="AO25" s="85" t="s">
        <v>998</v>
      </c>
      <c r="AP25" s="85" t="s">
        <v>1015</v>
      </c>
      <c r="AQ25" s="86" t="s">
        <v>1035</v>
      </c>
      <c r="AR25" s="81" t="s">
        <v>1055</v>
      </c>
    </row>
    <row r="26" spans="1:44" ht="29.25" customHeight="1" x14ac:dyDescent="0.25">
      <c r="A26" s="87"/>
      <c r="B26" s="68"/>
      <c r="C26" s="67"/>
      <c r="D26" s="70"/>
      <c r="E26" s="66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4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2" t="str">
        <f>IF(B26="","",IF(B26="N",ROUND(F26*6,2)+ROUND(G26*12.5,2)+ROUND(H26*19,2)+ROUND(I26*34.5,2)+ROUND(J26*58,2)+ROUND(K26*317.5,2)+ROUND(L26*423,2)+ROUND(M26*635,2)+ROUND(N26*79,2)+ROUND(O26*158.5,2)+ROUND(P26*264.5,2)+ROUND(Q26*6,2)+ROUND(R26*12.5,2)+ROUND(S26*58,2)+ROUND(T26*79,2)+ROUND(U26*132,2)+ROUND(V26*79,2)+ROUND(W26*158.5,2)+ROUND(X26*264.5,2)+ROUND(Y26*6,2)+ROUND(Z26*12.5,2)+ROUND(AA26*58,2)+ROUND(AB26*79,2)+ROUND(AC26*132,2)+ROUND(AD26*79,2)+ROUND(AE26*158.5,2)+ROUND(AF26*264.5,2)+ROUND(AG26*6,2)+ROUND(AH26*12.5,2)+ROUND(AI26*58,2)+ROUND(AJ26*79,2)+ROUND(AK26*132,2)+ROUND(AL26*79,2)+ROUND(AM26*158.5,2)+ROUND(AN26*6,2)+ROUND(AO26*12.5,2)+ROUND(AP26*58,2)+ROUND(AQ26*79,2),IF(B26="B","brak przesłanek do naliczenia opłaty",IF(B26="Z",IF(C26=0,0,IF(C26="","",IF(C26=1,34*C26,IF(C26=2,34*C26,IF(C26=3,34*C26,IF(C26=4,34*C26,IF(C26=5,34*C26,IF(C26&gt;5,34*C26,"nieprawidłowa "))))))))))))</f>
        <v/>
      </c>
    </row>
    <row r="27" spans="1:44" ht="8.25" customHeight="1" x14ac:dyDescent="0.25">
      <c r="A27" s="64" t="s">
        <v>45</v>
      </c>
      <c r="B27" s="63" t="s">
        <v>64</v>
      </c>
      <c r="C27" s="65" t="s">
        <v>73</v>
      </c>
      <c r="D27" s="72" t="s">
        <v>7</v>
      </c>
      <c r="E27" s="63" t="s">
        <v>106</v>
      </c>
      <c r="F27" s="85" t="s">
        <v>126</v>
      </c>
      <c r="G27" s="85" t="s">
        <v>150</v>
      </c>
      <c r="H27" s="85" t="s">
        <v>185</v>
      </c>
      <c r="I27" s="85" t="s">
        <v>205</v>
      </c>
      <c r="J27" s="85" t="s">
        <v>425</v>
      </c>
      <c r="K27" s="85" t="s">
        <v>439</v>
      </c>
      <c r="L27" s="85" t="s">
        <v>453</v>
      </c>
      <c r="M27" s="85" t="s">
        <v>467</v>
      </c>
      <c r="N27" s="85" t="s">
        <v>486</v>
      </c>
      <c r="O27" s="85" t="s">
        <v>538</v>
      </c>
      <c r="P27" s="85" t="s">
        <v>319</v>
      </c>
      <c r="Q27" s="85" t="s">
        <v>327</v>
      </c>
      <c r="R27" s="85" t="s">
        <v>335</v>
      </c>
      <c r="S27" s="85" t="s">
        <v>556</v>
      </c>
      <c r="T27" s="85" t="s">
        <v>576</v>
      </c>
      <c r="U27" s="85" t="s">
        <v>596</v>
      </c>
      <c r="V27" s="85" t="s">
        <v>616</v>
      </c>
      <c r="W27" s="85" t="s">
        <v>636</v>
      </c>
      <c r="X27" s="85" t="s">
        <v>656</v>
      </c>
      <c r="Y27" s="85" t="s">
        <v>676</v>
      </c>
      <c r="Z27" s="85" t="s">
        <v>696</v>
      </c>
      <c r="AA27" s="85" t="s">
        <v>716</v>
      </c>
      <c r="AB27" s="85" t="s">
        <v>736</v>
      </c>
      <c r="AC27" s="85" t="s">
        <v>756</v>
      </c>
      <c r="AD27" s="85" t="s">
        <v>776</v>
      </c>
      <c r="AE27" s="85" t="s">
        <v>809</v>
      </c>
      <c r="AF27" s="85" t="s">
        <v>829</v>
      </c>
      <c r="AG27" s="85" t="s">
        <v>849</v>
      </c>
      <c r="AH27" s="85" t="s">
        <v>869</v>
      </c>
      <c r="AI27" s="85" t="s">
        <v>889</v>
      </c>
      <c r="AJ27" s="85" t="s">
        <v>796</v>
      </c>
      <c r="AK27" s="85" t="s">
        <v>919</v>
      </c>
      <c r="AL27" s="85" t="s">
        <v>939</v>
      </c>
      <c r="AM27" s="85" t="s">
        <v>959</v>
      </c>
      <c r="AN27" s="85" t="s">
        <v>979</v>
      </c>
      <c r="AO27" s="85" t="s">
        <v>999</v>
      </c>
      <c r="AP27" s="85" t="s">
        <v>1016</v>
      </c>
      <c r="AQ27" s="86" t="s">
        <v>1036</v>
      </c>
      <c r="AR27" s="81" t="s">
        <v>1056</v>
      </c>
    </row>
    <row r="28" spans="1:44" ht="29.25" customHeight="1" x14ac:dyDescent="0.25">
      <c r="A28" s="87"/>
      <c r="B28" s="68"/>
      <c r="C28" s="67"/>
      <c r="D28" s="70"/>
      <c r="E28" s="66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4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2" t="str">
        <f>IF(B28="","",IF(B28="N",ROUND(F28*6,2)+ROUND(G28*12.5,2)+ROUND(H28*19,2)+ROUND(I28*34.5,2)+ROUND(J28*58,2)+ROUND(K28*317.5,2)+ROUND(L28*423,2)+ROUND(M28*635,2)+ROUND(N28*79,2)+ROUND(O28*158.5,2)+ROUND(P28*264.5,2)+ROUND(Q28*6,2)+ROUND(R28*12.5,2)+ROUND(S28*58,2)+ROUND(T28*79,2)+ROUND(U28*132,2)+ROUND(V28*79,2)+ROUND(W28*158.5,2)+ROUND(X28*264.5,2)+ROUND(Y28*6,2)+ROUND(Z28*12.5,2)+ROUND(AA28*58,2)+ROUND(AB28*79,2)+ROUND(AC28*132,2)+ROUND(AD28*79,2)+ROUND(AE28*158.5,2)+ROUND(AF28*264.5,2)+ROUND(AG28*6,2)+ROUND(AH28*12.5,2)+ROUND(AI28*58,2)+ROUND(AJ28*79,2)+ROUND(AK28*132,2)+ROUND(AL28*79,2)+ROUND(AM28*158.5,2)+ROUND(AN28*6,2)+ROUND(AO28*12.5,2)+ROUND(AP28*58,2)+ROUND(AQ28*79,2),IF(B28="B","brak przesłanek do naliczenia opłaty",IF(B28="Z",IF(C28=0,0,IF(C28="","",IF(C28=1,34*C28,IF(C28=2,34*C28,IF(C28=3,34*C28,IF(C28=4,34*C28,IF(C28=5,34*C28,IF(C28&gt;5,34*C28,"nieprawidłowa "))))))))))))</f>
        <v/>
      </c>
    </row>
    <row r="29" spans="1:44" ht="9" customHeight="1" x14ac:dyDescent="0.25">
      <c r="A29" s="64" t="s">
        <v>46</v>
      </c>
      <c r="B29" s="63" t="s">
        <v>65</v>
      </c>
      <c r="C29" s="65" t="s">
        <v>74</v>
      </c>
      <c r="D29" s="72" t="s">
        <v>87</v>
      </c>
      <c r="E29" s="63" t="s">
        <v>107</v>
      </c>
      <c r="F29" s="85" t="s">
        <v>127</v>
      </c>
      <c r="G29" s="85" t="s">
        <v>151</v>
      </c>
      <c r="H29" s="85" t="s">
        <v>186</v>
      </c>
      <c r="I29" s="85" t="s">
        <v>206</v>
      </c>
      <c r="J29" s="85" t="s">
        <v>426</v>
      </c>
      <c r="K29" s="85" t="s">
        <v>440</v>
      </c>
      <c r="L29" s="85" t="s">
        <v>454</v>
      </c>
      <c r="M29" s="85" t="s">
        <v>468</v>
      </c>
      <c r="N29" s="85" t="s">
        <v>487</v>
      </c>
      <c r="O29" s="85" t="s">
        <v>312</v>
      </c>
      <c r="P29" s="85" t="s">
        <v>320</v>
      </c>
      <c r="Q29" s="85" t="s">
        <v>328</v>
      </c>
      <c r="R29" s="85" t="s">
        <v>519</v>
      </c>
      <c r="S29" s="85" t="s">
        <v>557</v>
      </c>
      <c r="T29" s="85" t="s">
        <v>577</v>
      </c>
      <c r="U29" s="85" t="s">
        <v>597</v>
      </c>
      <c r="V29" s="85" t="s">
        <v>617</v>
      </c>
      <c r="W29" s="85" t="s">
        <v>637</v>
      </c>
      <c r="X29" s="85" t="s">
        <v>657</v>
      </c>
      <c r="Y29" s="85" t="s">
        <v>677</v>
      </c>
      <c r="Z29" s="85" t="s">
        <v>697</v>
      </c>
      <c r="AA29" s="85" t="s">
        <v>717</v>
      </c>
      <c r="AB29" s="85" t="s">
        <v>737</v>
      </c>
      <c r="AC29" s="85" t="s">
        <v>757</v>
      </c>
      <c r="AD29" s="85" t="s">
        <v>777</v>
      </c>
      <c r="AE29" s="85" t="s">
        <v>810</v>
      </c>
      <c r="AF29" s="85" t="s">
        <v>830</v>
      </c>
      <c r="AG29" s="85" t="s">
        <v>850</v>
      </c>
      <c r="AH29" s="85" t="s">
        <v>870</v>
      </c>
      <c r="AI29" s="85" t="s">
        <v>890</v>
      </c>
      <c r="AJ29" s="85" t="s">
        <v>797</v>
      </c>
      <c r="AK29" s="85" t="s">
        <v>920</v>
      </c>
      <c r="AL29" s="85" t="s">
        <v>940</v>
      </c>
      <c r="AM29" s="85" t="s">
        <v>960</v>
      </c>
      <c r="AN29" s="85" t="s">
        <v>980</v>
      </c>
      <c r="AO29" s="85" t="s">
        <v>1000</v>
      </c>
      <c r="AP29" s="85" t="s">
        <v>1017</v>
      </c>
      <c r="AQ29" s="86" t="s">
        <v>1037</v>
      </c>
      <c r="AR29" s="81" t="s">
        <v>1057</v>
      </c>
    </row>
    <row r="30" spans="1:44" ht="29.25" customHeight="1" x14ac:dyDescent="0.25">
      <c r="A30" s="87"/>
      <c r="B30" s="68"/>
      <c r="C30" s="67"/>
      <c r="D30" s="70"/>
      <c r="E30" s="66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4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2" t="str">
        <f>IF(B30="","",IF(B30="N",ROUND(F30*6,2)+ROUND(G30*12.5,2)+ROUND(H30*19,2)+ROUND(I30*34.5,2)+ROUND(J30*58,2)+ROUND(K30*317.5,2)+ROUND(L30*423,2)+ROUND(M30*635,2)+ROUND(N30*79,2)+ROUND(O30*158.5,2)+ROUND(P30*264.5,2)+ROUND(Q30*6,2)+ROUND(R30*12.5,2)+ROUND(S30*58,2)+ROUND(T30*79,2)+ROUND(U30*132,2)+ROUND(V30*79,2)+ROUND(W30*158.5,2)+ROUND(X30*264.5,2)+ROUND(Y30*6,2)+ROUND(Z30*12.5,2)+ROUND(AA30*58,2)+ROUND(AB30*79,2)+ROUND(AC30*132,2)+ROUND(AD30*79,2)+ROUND(AE30*158.5,2)+ROUND(AF30*264.5,2)+ROUND(AG30*6,2)+ROUND(AH30*12.5,2)+ROUND(AI30*58,2)+ROUND(AJ30*79,2)+ROUND(AK30*132,2)+ROUND(AL30*79,2)+ROUND(AM30*158.5,2)+ROUND(AN30*6,2)+ROUND(AO30*12.5,2)+ROUND(AP30*58,2)+ROUND(AQ30*79,2),IF(B30="B","brak przesłanek do naliczenia opłaty",IF(B30="Z",IF(C30=0,0,IF(C30="","",IF(C30=1,34*C30,IF(C30=2,34*C30,IF(C30=3,34*C30,IF(C30=4,34*C30,IF(C30=5,34*C30,IF(C30&gt;5,34*C30,"nieprawidłowa "))))))))))))</f>
        <v/>
      </c>
    </row>
    <row r="31" spans="1:44" ht="9" customHeight="1" x14ac:dyDescent="0.25">
      <c r="A31" s="64" t="s">
        <v>47</v>
      </c>
      <c r="B31" s="63" t="s">
        <v>66</v>
      </c>
      <c r="C31" s="65" t="s">
        <v>75</v>
      </c>
      <c r="D31" s="72" t="s">
        <v>88</v>
      </c>
      <c r="E31" s="63" t="s">
        <v>108</v>
      </c>
      <c r="F31" s="85" t="s">
        <v>128</v>
      </c>
      <c r="G31" s="85" t="s">
        <v>152</v>
      </c>
      <c r="H31" s="85" t="s">
        <v>187</v>
      </c>
      <c r="I31" s="85" t="s">
        <v>207</v>
      </c>
      <c r="J31" s="85" t="s">
        <v>427</v>
      </c>
      <c r="K31" s="85" t="s">
        <v>441</v>
      </c>
      <c r="L31" s="85" t="s">
        <v>455</v>
      </c>
      <c r="M31" s="85" t="s">
        <v>469</v>
      </c>
      <c r="N31" s="85" t="s">
        <v>488</v>
      </c>
      <c r="O31" s="85" t="s">
        <v>313</v>
      </c>
      <c r="P31" s="85" t="s">
        <v>321</v>
      </c>
      <c r="Q31" s="85" t="s">
        <v>329</v>
      </c>
      <c r="R31" s="85" t="s">
        <v>520</v>
      </c>
      <c r="S31" s="85" t="s">
        <v>558</v>
      </c>
      <c r="T31" s="85" t="s">
        <v>578</v>
      </c>
      <c r="U31" s="85" t="s">
        <v>598</v>
      </c>
      <c r="V31" s="85" t="s">
        <v>618</v>
      </c>
      <c r="W31" s="85" t="s">
        <v>638</v>
      </c>
      <c r="X31" s="85" t="s">
        <v>658</v>
      </c>
      <c r="Y31" s="85" t="s">
        <v>678</v>
      </c>
      <c r="Z31" s="85" t="s">
        <v>698</v>
      </c>
      <c r="AA31" s="85" t="s">
        <v>718</v>
      </c>
      <c r="AB31" s="85" t="s">
        <v>738</v>
      </c>
      <c r="AC31" s="85" t="s">
        <v>758</v>
      </c>
      <c r="AD31" s="85" t="s">
        <v>778</v>
      </c>
      <c r="AE31" s="85" t="s">
        <v>811</v>
      </c>
      <c r="AF31" s="85" t="s">
        <v>831</v>
      </c>
      <c r="AG31" s="85" t="s">
        <v>851</v>
      </c>
      <c r="AH31" s="85" t="s">
        <v>871</v>
      </c>
      <c r="AI31" s="85" t="s">
        <v>891</v>
      </c>
      <c r="AJ31" s="85" t="s">
        <v>798</v>
      </c>
      <c r="AK31" s="85" t="s">
        <v>921</v>
      </c>
      <c r="AL31" s="85" t="s">
        <v>941</v>
      </c>
      <c r="AM31" s="85" t="s">
        <v>961</v>
      </c>
      <c r="AN31" s="85" t="s">
        <v>981</v>
      </c>
      <c r="AO31" s="85" t="s">
        <v>1001</v>
      </c>
      <c r="AP31" s="85" t="s">
        <v>1018</v>
      </c>
      <c r="AQ31" s="86" t="s">
        <v>1038</v>
      </c>
      <c r="AR31" s="81" t="s">
        <v>1058</v>
      </c>
    </row>
    <row r="32" spans="1:44" ht="29.25" customHeight="1" x14ac:dyDescent="0.25">
      <c r="A32" s="87"/>
      <c r="B32" s="68"/>
      <c r="C32" s="67"/>
      <c r="D32" s="70"/>
      <c r="E32" s="66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4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2" t="str">
        <f>IF(B32="","",IF(B32="N",ROUND(F32*6,2)+ROUND(G32*12.5,2)+ROUND(H32*19,2)+ROUND(I32*34.5,2)+ROUND(J32*58,2)+ROUND(K32*317.5,2)+ROUND(L32*423,2)+ROUND(M32*635,2)+ROUND(N32*79,2)+ROUND(O32*158.5,2)+ROUND(P32*264.5,2)+ROUND(Q32*6,2)+ROUND(R32*12.5,2)+ROUND(S32*58,2)+ROUND(T32*79,2)+ROUND(U32*132,2)+ROUND(V32*79,2)+ROUND(W32*158.5,2)+ROUND(X32*264.5,2)+ROUND(Y32*6,2)+ROUND(Z32*12.5,2)+ROUND(AA32*58,2)+ROUND(AB32*79,2)+ROUND(AC32*132,2)+ROUND(AD32*79,2)+ROUND(AE32*158.5,2)+ROUND(AF32*264.5,2)+ROUND(AG32*6,2)+ROUND(AH32*12.5,2)+ROUND(AI32*58,2)+ROUND(AJ32*79,2)+ROUND(AK32*132,2)+ROUND(AL32*79,2)+ROUND(AM32*158.5,2)+ROUND(AN32*6,2)+ROUND(AO32*12.5,2)+ROUND(AP32*58,2)+ROUND(AQ32*79,2),IF(B32="B","brak przesłanek do naliczenia opłaty",IF(B32="Z",IF(C32=0,0,IF(C32="","",IF(C32=1,34*C32,IF(C32=2,34*C32,IF(C32=3,34*C32,IF(C32=4,34*C32,IF(C32=5,34*C32,IF(C32&gt;5,34*C32,"nieprawidłowa "))))))))))))</f>
        <v/>
      </c>
    </row>
    <row r="33" spans="1:44" ht="9" customHeight="1" x14ac:dyDescent="0.25">
      <c r="A33" s="64" t="s">
        <v>48</v>
      </c>
      <c r="B33" s="63" t="s">
        <v>67</v>
      </c>
      <c r="C33" s="65" t="s">
        <v>76</v>
      </c>
      <c r="D33" s="72" t="s">
        <v>89</v>
      </c>
      <c r="E33" s="63" t="s">
        <v>109</v>
      </c>
      <c r="F33" s="85" t="s">
        <v>129</v>
      </c>
      <c r="G33" s="85" t="s">
        <v>153</v>
      </c>
      <c r="H33" s="85" t="s">
        <v>188</v>
      </c>
      <c r="I33" s="85" t="s">
        <v>208</v>
      </c>
      <c r="J33" s="85" t="s">
        <v>428</v>
      </c>
      <c r="K33" s="85" t="s">
        <v>442</v>
      </c>
      <c r="L33" s="85" t="s">
        <v>456</v>
      </c>
      <c r="M33" s="85" t="s">
        <v>470</v>
      </c>
      <c r="N33" s="85" t="s">
        <v>306</v>
      </c>
      <c r="O33" s="85" t="s">
        <v>314</v>
      </c>
      <c r="P33" s="85" t="s">
        <v>322</v>
      </c>
      <c r="Q33" s="85" t="s">
        <v>539</v>
      </c>
      <c r="R33" s="85" t="s">
        <v>521</v>
      </c>
      <c r="S33" s="85" t="s">
        <v>559</v>
      </c>
      <c r="T33" s="85" t="s">
        <v>579</v>
      </c>
      <c r="U33" s="85" t="s">
        <v>599</v>
      </c>
      <c r="V33" s="85" t="s">
        <v>619</v>
      </c>
      <c r="W33" s="85" t="s">
        <v>639</v>
      </c>
      <c r="X33" s="85" t="s">
        <v>659</v>
      </c>
      <c r="Y33" s="85" t="s">
        <v>679</v>
      </c>
      <c r="Z33" s="85" t="s">
        <v>699</v>
      </c>
      <c r="AA33" s="85" t="s">
        <v>719</v>
      </c>
      <c r="AB33" s="85" t="s">
        <v>739</v>
      </c>
      <c r="AC33" s="85" t="s">
        <v>759</v>
      </c>
      <c r="AD33" s="85" t="s">
        <v>779</v>
      </c>
      <c r="AE33" s="85" t="s">
        <v>812</v>
      </c>
      <c r="AF33" s="85" t="s">
        <v>832</v>
      </c>
      <c r="AG33" s="85" t="s">
        <v>852</v>
      </c>
      <c r="AH33" s="85" t="s">
        <v>872</v>
      </c>
      <c r="AI33" s="85" t="s">
        <v>892</v>
      </c>
      <c r="AJ33" s="85" t="s">
        <v>799</v>
      </c>
      <c r="AK33" s="85" t="s">
        <v>922</v>
      </c>
      <c r="AL33" s="85" t="s">
        <v>942</v>
      </c>
      <c r="AM33" s="85" t="s">
        <v>962</v>
      </c>
      <c r="AN33" s="85" t="s">
        <v>982</v>
      </c>
      <c r="AO33" s="85" t="s">
        <v>1002</v>
      </c>
      <c r="AP33" s="85" t="s">
        <v>1019</v>
      </c>
      <c r="AQ33" s="86" t="s">
        <v>1039</v>
      </c>
      <c r="AR33" s="81" t="s">
        <v>1059</v>
      </c>
    </row>
    <row r="34" spans="1:44" ht="29.25" customHeight="1" x14ac:dyDescent="0.25">
      <c r="A34" s="87"/>
      <c r="B34" s="68"/>
      <c r="C34" s="67"/>
      <c r="D34" s="70"/>
      <c r="E34" s="66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4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2" t="str">
        <f>IF(B34="","",IF(B34="N",ROUND(F34*6,2)+ROUND(G34*12.5,2)+ROUND(H34*19,2)+ROUND(I34*34.5,2)+ROUND(J34*58,2)+ROUND(K34*317.5,2)+ROUND(L34*423,2)+ROUND(M34*635,2)+ROUND(N34*79,2)+ROUND(O34*158.5,2)+ROUND(P34*264.5,2)+ROUND(Q34*6,2)+ROUND(R34*12.5,2)+ROUND(S34*58,2)+ROUND(T34*79,2)+ROUND(U34*132,2)+ROUND(V34*79,2)+ROUND(W34*158.5,2)+ROUND(X34*264.5,2)+ROUND(Y34*6,2)+ROUND(Z34*12.5,2)+ROUND(AA34*58,2)+ROUND(AB34*79,2)+ROUND(AC34*132,2)+ROUND(AD34*79,2)+ROUND(AE34*158.5,2)+ROUND(AF34*264.5,2)+ROUND(AG34*6,2)+ROUND(AH34*12.5,2)+ROUND(AI34*58,2)+ROUND(AJ34*79,2)+ROUND(AK34*132,2)+ROUND(AL34*79,2)+ROUND(AM34*158.5,2)+ROUND(AN34*6,2)+ROUND(AO34*12.5,2)+ROUND(AP34*58,2)+ROUND(AQ34*79,2),IF(B34="B","brak przesłanek do naliczenia opłaty",IF(B34="Z",IF(C34=0,0,IF(C34="","",IF(C34=1,34*C34,IF(C34=2,34*C34,IF(C34=3,34*C34,IF(C34=4,34*C34,IF(C34=5,34*C34,IF(C34&gt;5,34*C34,"nieprawidłowa "))))))))))))</f>
        <v/>
      </c>
    </row>
    <row r="35" spans="1:44" ht="8.25" customHeight="1" x14ac:dyDescent="0.25">
      <c r="A35" s="64" t="s">
        <v>49</v>
      </c>
      <c r="B35" s="63" t="s">
        <v>216</v>
      </c>
      <c r="C35" s="65" t="s">
        <v>77</v>
      </c>
      <c r="D35" s="72" t="s">
        <v>90</v>
      </c>
      <c r="E35" s="63" t="s">
        <v>110</v>
      </c>
      <c r="F35" s="85" t="s">
        <v>130</v>
      </c>
      <c r="G35" s="85" t="s">
        <v>154</v>
      </c>
      <c r="H35" s="85" t="s">
        <v>189</v>
      </c>
      <c r="I35" s="85" t="s">
        <v>209</v>
      </c>
      <c r="J35" s="85" t="s">
        <v>429</v>
      </c>
      <c r="K35" s="85" t="s">
        <v>443</v>
      </c>
      <c r="L35" s="85" t="s">
        <v>457</v>
      </c>
      <c r="M35" s="85" t="s">
        <v>471</v>
      </c>
      <c r="N35" s="85" t="s">
        <v>307</v>
      </c>
      <c r="O35" s="85" t="s">
        <v>315</v>
      </c>
      <c r="P35" s="85" t="s">
        <v>323</v>
      </c>
      <c r="Q35" s="85" t="s">
        <v>540</v>
      </c>
      <c r="R35" s="85" t="s">
        <v>522</v>
      </c>
      <c r="S35" s="85" t="s">
        <v>560</v>
      </c>
      <c r="T35" s="85" t="s">
        <v>580</v>
      </c>
      <c r="U35" s="85" t="s">
        <v>600</v>
      </c>
      <c r="V35" s="85" t="s">
        <v>620</v>
      </c>
      <c r="W35" s="85" t="s">
        <v>640</v>
      </c>
      <c r="X35" s="85" t="s">
        <v>660</v>
      </c>
      <c r="Y35" s="85" t="s">
        <v>680</v>
      </c>
      <c r="Z35" s="85" t="s">
        <v>700</v>
      </c>
      <c r="AA35" s="85" t="s">
        <v>720</v>
      </c>
      <c r="AB35" s="85" t="s">
        <v>740</v>
      </c>
      <c r="AC35" s="85" t="s">
        <v>760</v>
      </c>
      <c r="AD35" s="85" t="s">
        <v>780</v>
      </c>
      <c r="AE35" s="85" t="s">
        <v>813</v>
      </c>
      <c r="AF35" s="85" t="s">
        <v>833</v>
      </c>
      <c r="AG35" s="85" t="s">
        <v>853</v>
      </c>
      <c r="AH35" s="85" t="s">
        <v>873</v>
      </c>
      <c r="AI35" s="85" t="s">
        <v>893</v>
      </c>
      <c r="AJ35" s="85" t="s">
        <v>800</v>
      </c>
      <c r="AK35" s="85" t="s">
        <v>923</v>
      </c>
      <c r="AL35" s="85" t="s">
        <v>943</v>
      </c>
      <c r="AM35" s="85" t="s">
        <v>963</v>
      </c>
      <c r="AN35" s="85" t="s">
        <v>983</v>
      </c>
      <c r="AO35" s="85" t="s">
        <v>1003</v>
      </c>
      <c r="AP35" s="85" t="s">
        <v>1020</v>
      </c>
      <c r="AQ35" s="86" t="s">
        <v>1040</v>
      </c>
      <c r="AR35" s="81" t="s">
        <v>1060</v>
      </c>
    </row>
    <row r="36" spans="1:44" ht="29.25" customHeight="1" x14ac:dyDescent="0.25">
      <c r="A36" s="87"/>
      <c r="B36" s="68"/>
      <c r="C36" s="67"/>
      <c r="D36" s="70"/>
      <c r="E36" s="66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4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83"/>
      <c r="AP36" s="83"/>
      <c r="AQ36" s="83"/>
      <c r="AR36" s="82" t="str">
        <f>IF(B36="","",IF(B36="N",ROUND(F36*6,2)+ROUND(G36*12.5,2)+ROUND(H36*19,2)+ROUND(I36*34.5,2)+ROUND(J36*58,2)+ROUND(K36*317.5,2)+ROUND(L36*423,2)+ROUND(M36*635,2)+ROUND(N36*79,2)+ROUND(O36*158.5,2)+ROUND(P36*264.5,2)+ROUND(Q36*6,2)+ROUND(R36*12.5,2)+ROUND(S36*58,2)+ROUND(T36*79,2)+ROUND(U36*132,2)+ROUND(V36*79,2)+ROUND(W36*158.5,2)+ROUND(X36*264.5,2)+ROUND(Y36*6,2)+ROUND(Z36*12.5,2)+ROUND(AA36*58,2)+ROUND(AB36*79,2)+ROUND(AC36*132,2)+ROUND(AD36*79,2)+ROUND(AE36*158.5,2)+ROUND(AF36*264.5,2)+ROUND(AG36*6,2)+ROUND(AH36*12.5,2)+ROUND(AI36*58,2)+ROUND(AJ36*79,2)+ROUND(AK36*132,2)+ROUND(AL36*79,2)+ROUND(AM36*158.5,2)+ROUND(AN36*6,2)+ROUND(AO36*12.5,2)+ROUND(AP36*58,2)+ROUND(AQ36*79,2),IF(B36="B","brak przesłanek do naliczenia opłaty",IF(B36="Z",IF(C36=0,0,IF(C36="","",IF(C36=1,34*C36,IF(C36=2,34*C36,IF(C36=3,34*C36,IF(C36=4,34*C36,IF(C36=5,34*C36,IF(C36&gt;5,34*C36,"nieprawidłowa "))))))))))))</f>
        <v/>
      </c>
    </row>
    <row r="37" spans="1:44" ht="8.25" customHeight="1" x14ac:dyDescent="0.25">
      <c r="A37" s="64" t="s">
        <v>50</v>
      </c>
      <c r="B37" s="63" t="s">
        <v>214</v>
      </c>
      <c r="C37" s="65" t="s">
        <v>78</v>
      </c>
      <c r="D37" s="72" t="s">
        <v>91</v>
      </c>
      <c r="E37" s="63" t="s">
        <v>111</v>
      </c>
      <c r="F37" s="85" t="s">
        <v>131</v>
      </c>
      <c r="G37" s="85" t="s">
        <v>155</v>
      </c>
      <c r="H37" s="85" t="s">
        <v>190</v>
      </c>
      <c r="I37" s="85" t="s">
        <v>210</v>
      </c>
      <c r="J37" s="85" t="s">
        <v>430</v>
      </c>
      <c r="K37" s="85" t="s">
        <v>444</v>
      </c>
      <c r="L37" s="85" t="s">
        <v>458</v>
      </c>
      <c r="M37" s="85" t="s">
        <v>300</v>
      </c>
      <c r="N37" s="85" t="s">
        <v>308</v>
      </c>
      <c r="O37" s="85" t="s">
        <v>316</v>
      </c>
      <c r="P37" s="85" t="s">
        <v>505</v>
      </c>
      <c r="Q37" s="85" t="s">
        <v>541</v>
      </c>
      <c r="R37" s="85" t="s">
        <v>523</v>
      </c>
      <c r="S37" s="85" t="s">
        <v>561</v>
      </c>
      <c r="T37" s="85" t="s">
        <v>581</v>
      </c>
      <c r="U37" s="85" t="s">
        <v>601</v>
      </c>
      <c r="V37" s="85" t="s">
        <v>621</v>
      </c>
      <c r="W37" s="85" t="s">
        <v>641</v>
      </c>
      <c r="X37" s="85" t="s">
        <v>661</v>
      </c>
      <c r="Y37" s="85" t="s">
        <v>681</v>
      </c>
      <c r="Z37" s="85" t="s">
        <v>701</v>
      </c>
      <c r="AA37" s="85" t="s">
        <v>721</v>
      </c>
      <c r="AB37" s="85" t="s">
        <v>741</v>
      </c>
      <c r="AC37" s="85" t="s">
        <v>761</v>
      </c>
      <c r="AD37" s="85" t="s">
        <v>781</v>
      </c>
      <c r="AE37" s="85" t="s">
        <v>814</v>
      </c>
      <c r="AF37" s="85" t="s">
        <v>834</v>
      </c>
      <c r="AG37" s="85" t="s">
        <v>854</v>
      </c>
      <c r="AH37" s="85" t="s">
        <v>874</v>
      </c>
      <c r="AI37" s="85" t="s">
        <v>894</v>
      </c>
      <c r="AJ37" s="85" t="s">
        <v>801</v>
      </c>
      <c r="AK37" s="85" t="s">
        <v>924</v>
      </c>
      <c r="AL37" s="85" t="s">
        <v>944</v>
      </c>
      <c r="AM37" s="85" t="s">
        <v>964</v>
      </c>
      <c r="AN37" s="85" t="s">
        <v>984</v>
      </c>
      <c r="AO37" s="85" t="s">
        <v>1004</v>
      </c>
      <c r="AP37" s="85" t="s">
        <v>1021</v>
      </c>
      <c r="AQ37" s="86" t="s">
        <v>1041</v>
      </c>
      <c r="AR37" s="81" t="s">
        <v>1061</v>
      </c>
    </row>
    <row r="38" spans="1:44" ht="29.25" customHeight="1" x14ac:dyDescent="0.25">
      <c r="A38" s="87"/>
      <c r="B38" s="68"/>
      <c r="C38" s="67"/>
      <c r="D38" s="70"/>
      <c r="E38" s="66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4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2" t="str">
        <f>IF(B38="","",IF(B38="N",ROUND(F38*6,2)+ROUND(G38*12.5,2)+ROUND(H38*19,2)+ROUND(I38*34.5,2)+ROUND(J38*58,2)+ROUND(K38*317.5,2)+ROUND(L38*423,2)+ROUND(M38*635,2)+ROUND(N38*79,2)+ROUND(O38*158.5,2)+ROUND(P38*264.5,2)+ROUND(Q38*6,2)+ROUND(R38*12.5,2)+ROUND(S38*58,2)+ROUND(T38*79,2)+ROUND(U38*132,2)+ROUND(V38*79,2)+ROUND(W38*158.5,2)+ROUND(X38*264.5,2)+ROUND(Y38*6,2)+ROUND(Z38*12.5,2)+ROUND(AA38*58,2)+ROUND(AB38*79,2)+ROUND(AC38*132,2)+ROUND(AD38*79,2)+ROUND(AE38*158.5,2)+ROUND(AF38*264.5,2)+ROUND(AG38*6,2)+ROUND(AH38*12.5,2)+ROUND(AI38*58,2)+ROUND(AJ38*79,2)+ROUND(AK38*132,2)+ROUND(AL38*79,2)+ROUND(AM38*158.5,2)+ROUND(AN38*6,2)+ROUND(AO38*12.5,2)+ROUND(AP38*58,2)+ROUND(AQ38*79,2),IF(B38="B","brak przesłanek do naliczenia opłaty",IF(B38="Z",IF(C38=0,0,IF(C38="","",IF(C38=1,34*C38,IF(C38=2,34*C38,IF(C38=3,34*C38,IF(C38=4,34*C38,IF(C38=5,34*C38,IF(C38&gt;5,34*C38,"nieprawidłowa "))))))))))))</f>
        <v/>
      </c>
    </row>
    <row r="39" spans="1:44" ht="9" customHeight="1" x14ac:dyDescent="0.25">
      <c r="A39" s="64" t="s">
        <v>51</v>
      </c>
      <c r="B39" s="63" t="s">
        <v>215</v>
      </c>
      <c r="C39" s="65" t="s">
        <v>79</v>
      </c>
      <c r="D39" s="72" t="s">
        <v>92</v>
      </c>
      <c r="E39" s="63" t="s">
        <v>112</v>
      </c>
      <c r="F39" s="85" t="s">
        <v>136</v>
      </c>
      <c r="G39" s="85" t="s">
        <v>156</v>
      </c>
      <c r="H39" s="85" t="s">
        <v>191</v>
      </c>
      <c r="I39" s="85" t="s">
        <v>211</v>
      </c>
      <c r="J39" s="85" t="s">
        <v>431</v>
      </c>
      <c r="K39" s="85" t="s">
        <v>445</v>
      </c>
      <c r="L39" s="85" t="s">
        <v>459</v>
      </c>
      <c r="M39" s="85" t="s">
        <v>301</v>
      </c>
      <c r="N39" s="85" t="s">
        <v>309</v>
      </c>
      <c r="O39" s="85" t="s">
        <v>317</v>
      </c>
      <c r="P39" s="85" t="s">
        <v>506</v>
      </c>
      <c r="Q39" s="85" t="s">
        <v>542</v>
      </c>
      <c r="R39" s="85" t="s">
        <v>524</v>
      </c>
      <c r="S39" s="85" t="s">
        <v>562</v>
      </c>
      <c r="T39" s="85" t="s">
        <v>582</v>
      </c>
      <c r="U39" s="85" t="s">
        <v>602</v>
      </c>
      <c r="V39" s="85" t="s">
        <v>622</v>
      </c>
      <c r="W39" s="85" t="s">
        <v>642</v>
      </c>
      <c r="X39" s="85" t="s">
        <v>662</v>
      </c>
      <c r="Y39" s="85" t="s">
        <v>682</v>
      </c>
      <c r="Z39" s="85" t="s">
        <v>702</v>
      </c>
      <c r="AA39" s="85" t="s">
        <v>722</v>
      </c>
      <c r="AB39" s="85" t="s">
        <v>742</v>
      </c>
      <c r="AC39" s="85" t="s">
        <v>762</v>
      </c>
      <c r="AD39" s="85" t="s">
        <v>782</v>
      </c>
      <c r="AE39" s="85" t="s">
        <v>815</v>
      </c>
      <c r="AF39" s="85" t="s">
        <v>835</v>
      </c>
      <c r="AG39" s="85" t="s">
        <v>855</v>
      </c>
      <c r="AH39" s="85" t="s">
        <v>875</v>
      </c>
      <c r="AI39" s="85" t="s">
        <v>895</v>
      </c>
      <c r="AJ39" s="85" t="s">
        <v>802</v>
      </c>
      <c r="AK39" s="85" t="s">
        <v>925</v>
      </c>
      <c r="AL39" s="85" t="s">
        <v>945</v>
      </c>
      <c r="AM39" s="85" t="s">
        <v>965</v>
      </c>
      <c r="AN39" s="85" t="s">
        <v>985</v>
      </c>
      <c r="AO39" s="85" t="s">
        <v>1005</v>
      </c>
      <c r="AP39" s="85" t="s">
        <v>1022</v>
      </c>
      <c r="AQ39" s="86" t="s">
        <v>1042</v>
      </c>
      <c r="AR39" s="81" t="s">
        <v>1062</v>
      </c>
    </row>
    <row r="40" spans="1:44" ht="29.25" customHeight="1" x14ac:dyDescent="0.25">
      <c r="A40" s="87"/>
      <c r="B40" s="68"/>
      <c r="C40" s="67"/>
      <c r="D40" s="70"/>
      <c r="E40" s="66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4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3"/>
      <c r="AP40" s="83"/>
      <c r="AQ40" s="83"/>
      <c r="AR40" s="82" t="str">
        <f>IF(B40="","",IF(B40="N",ROUND(F40*6,2)+ROUND(G40*12.5,2)+ROUND(H40*19,2)+ROUND(I40*34.5,2)+ROUND(J40*58,2)+ROUND(K40*317.5,2)+ROUND(L40*423,2)+ROUND(M40*635,2)+ROUND(N40*79,2)+ROUND(O40*158.5,2)+ROUND(P40*264.5,2)+ROUND(Q40*6,2)+ROUND(R40*12.5,2)+ROUND(S40*58,2)+ROUND(T40*79,2)+ROUND(U40*132,2)+ROUND(V40*79,2)+ROUND(W40*158.5,2)+ROUND(X40*264.5,2)+ROUND(Y40*6,2)+ROUND(Z40*12.5,2)+ROUND(AA40*58,2)+ROUND(AB40*79,2)+ROUND(AC40*132,2)+ROUND(AD40*79,2)+ROUND(AE40*158.5,2)+ROUND(AF40*264.5,2)+ROUND(AG40*6,2)+ROUND(AH40*12.5,2)+ROUND(AI40*58,2)+ROUND(AJ40*79,2)+ROUND(AK40*132,2)+ROUND(AL40*79,2)+ROUND(AM40*158.5,2)+ROUND(AN40*6,2)+ROUND(AO40*12.5,2)+ROUND(AP40*58,2)+ROUND(AQ40*79,2),IF(B40="B","brak przesłanek do naliczenia opłaty",IF(B40="Z",IF(C40=0,0,IF(C40="","",IF(C40=1,34*C40,IF(C40=2,34*C40,IF(C40=3,34*C40,IF(C40=4,34*C40,IF(C40=5,34*C40,IF(C40&gt;5,34*C40,"nieprawidłowa "))))))))))))</f>
        <v/>
      </c>
    </row>
    <row r="41" spans="1:44" ht="9" customHeight="1" x14ac:dyDescent="0.25">
      <c r="A41" s="64" t="s">
        <v>52</v>
      </c>
      <c r="B41" s="63" t="s">
        <v>485</v>
      </c>
      <c r="C41" s="65" t="s">
        <v>80</v>
      </c>
      <c r="D41" s="72" t="s">
        <v>93</v>
      </c>
      <c r="E41" s="63" t="s">
        <v>113</v>
      </c>
      <c r="F41" s="85" t="s">
        <v>137</v>
      </c>
      <c r="G41" s="85" t="s">
        <v>157</v>
      </c>
      <c r="H41" s="85" t="s">
        <v>192</v>
      </c>
      <c r="I41" s="85" t="s">
        <v>272</v>
      </c>
      <c r="J41" s="85" t="s">
        <v>432</v>
      </c>
      <c r="K41" s="85" t="s">
        <v>446</v>
      </c>
      <c r="L41" s="85" t="s">
        <v>294</v>
      </c>
      <c r="M41" s="85" t="s">
        <v>302</v>
      </c>
      <c r="N41" s="85" t="s">
        <v>310</v>
      </c>
      <c r="O41" s="85" t="s">
        <v>493</v>
      </c>
      <c r="P41" s="85" t="s">
        <v>507</v>
      </c>
      <c r="Q41" s="85" t="s">
        <v>543</v>
      </c>
      <c r="R41" s="85" t="s">
        <v>525</v>
      </c>
      <c r="S41" s="85" t="s">
        <v>563</v>
      </c>
      <c r="T41" s="85" t="s">
        <v>583</v>
      </c>
      <c r="U41" s="85" t="s">
        <v>603</v>
      </c>
      <c r="V41" s="85" t="s">
        <v>623</v>
      </c>
      <c r="W41" s="85" t="s">
        <v>643</v>
      </c>
      <c r="X41" s="85" t="s">
        <v>663</v>
      </c>
      <c r="Y41" s="85" t="s">
        <v>683</v>
      </c>
      <c r="Z41" s="85" t="s">
        <v>703</v>
      </c>
      <c r="AA41" s="85" t="s">
        <v>723</v>
      </c>
      <c r="AB41" s="85" t="s">
        <v>743</v>
      </c>
      <c r="AC41" s="85" t="s">
        <v>763</v>
      </c>
      <c r="AD41" s="85" t="s">
        <v>783</v>
      </c>
      <c r="AE41" s="85" t="s">
        <v>816</v>
      </c>
      <c r="AF41" s="85" t="s">
        <v>836</v>
      </c>
      <c r="AG41" s="85" t="s">
        <v>856</v>
      </c>
      <c r="AH41" s="85" t="s">
        <v>876</v>
      </c>
      <c r="AI41" s="85" t="s">
        <v>896</v>
      </c>
      <c r="AJ41" s="85" t="s">
        <v>803</v>
      </c>
      <c r="AK41" s="85" t="s">
        <v>926</v>
      </c>
      <c r="AL41" s="85" t="s">
        <v>946</v>
      </c>
      <c r="AM41" s="85" t="s">
        <v>966</v>
      </c>
      <c r="AN41" s="85" t="s">
        <v>986</v>
      </c>
      <c r="AO41" s="85" t="s">
        <v>1006</v>
      </c>
      <c r="AP41" s="85" t="s">
        <v>1023</v>
      </c>
      <c r="AQ41" s="86" t="s">
        <v>1043</v>
      </c>
      <c r="AR41" s="81" t="s">
        <v>1063</v>
      </c>
    </row>
    <row r="42" spans="1:44" ht="29.25" customHeight="1" x14ac:dyDescent="0.25">
      <c r="A42" s="87"/>
      <c r="B42" s="68"/>
      <c r="C42" s="67"/>
      <c r="D42" s="70"/>
      <c r="E42" s="66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4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3"/>
      <c r="AQ42" s="83"/>
      <c r="AR42" s="82" t="str">
        <f>IF(B42="","",IF(B42="N",ROUND(F42*6,2)+ROUND(G42*12.5,2)+ROUND(H42*19,2)+ROUND(I42*34.5,2)+ROUND(J42*58,2)+ROUND(K42*317.5,2)+ROUND(L42*423,2)+ROUND(M42*635,2)+ROUND(N42*79,2)+ROUND(O42*158.5,2)+ROUND(P42*264.5,2)+ROUND(Q42*6,2)+ROUND(R42*12.5,2)+ROUND(S42*58,2)+ROUND(T42*79,2)+ROUND(U42*132,2)+ROUND(V42*79,2)+ROUND(W42*158.5,2)+ROUND(X42*264.5,2)+ROUND(Y42*6,2)+ROUND(Z42*12.5,2)+ROUND(AA42*58,2)+ROUND(AB42*79,2)+ROUND(AC42*132,2)+ROUND(AD42*79,2)+ROUND(AE42*158.5,2)+ROUND(AF42*264.5,2)+ROUND(AG42*6,2)+ROUND(AH42*12.5,2)+ROUND(AI42*58,2)+ROUND(AJ42*79,2)+ROUND(AK42*132,2)+ROUND(AL42*79,2)+ROUND(AM42*158.5,2)+ROUND(AN42*6,2)+ROUND(AO42*12.5,2)+ROUND(AP42*58,2)+ROUND(AQ42*79,2),IF(B42="B","brak przesłanek do naliczenia opłaty",IF(B42="Z",IF(C42=0,0,IF(C42="","",IF(C42=1,34*C42,IF(C42=2,34*C42,IF(C42=3,34*C42,IF(C42=4,34*C42,IF(C42=5,34*C42,IF(C42&gt;5,34*C42,"nieprawidłowa "))))))))))))</f>
        <v/>
      </c>
    </row>
    <row r="43" spans="1:44" ht="9.75" customHeight="1" x14ac:dyDescent="0.25">
      <c r="A43" s="64" t="s">
        <v>53</v>
      </c>
      <c r="B43" s="63" t="s">
        <v>18</v>
      </c>
      <c r="C43" s="65" t="s">
        <v>81</v>
      </c>
      <c r="D43" s="72" t="s">
        <v>94</v>
      </c>
      <c r="E43" s="63" t="s">
        <v>114</v>
      </c>
      <c r="F43" s="85" t="s">
        <v>138</v>
      </c>
      <c r="G43" s="85" t="s">
        <v>171</v>
      </c>
      <c r="H43" s="85" t="s">
        <v>193</v>
      </c>
      <c r="I43" s="85" t="s">
        <v>273</v>
      </c>
      <c r="J43" s="85" t="s">
        <v>433</v>
      </c>
      <c r="K43" s="85" t="s">
        <v>447</v>
      </c>
      <c r="L43" s="85" t="s">
        <v>295</v>
      </c>
      <c r="M43" s="85" t="s">
        <v>303</v>
      </c>
      <c r="N43" s="85" t="s">
        <v>311</v>
      </c>
      <c r="O43" s="85" t="s">
        <v>494</v>
      </c>
      <c r="P43" s="85" t="s">
        <v>508</v>
      </c>
      <c r="Q43" s="85" t="s">
        <v>544</v>
      </c>
      <c r="R43" s="85" t="s">
        <v>526</v>
      </c>
      <c r="S43" s="85" t="s">
        <v>564</v>
      </c>
      <c r="T43" s="85" t="s">
        <v>584</v>
      </c>
      <c r="U43" s="85" t="s">
        <v>604</v>
      </c>
      <c r="V43" s="85" t="s">
        <v>624</v>
      </c>
      <c r="W43" s="85" t="s">
        <v>644</v>
      </c>
      <c r="X43" s="85" t="s">
        <v>664</v>
      </c>
      <c r="Y43" s="85" t="s">
        <v>684</v>
      </c>
      <c r="Z43" s="85" t="s">
        <v>704</v>
      </c>
      <c r="AA43" s="85" t="s">
        <v>724</v>
      </c>
      <c r="AB43" s="85" t="s">
        <v>744</v>
      </c>
      <c r="AC43" s="85" t="s">
        <v>764</v>
      </c>
      <c r="AD43" s="85" t="s">
        <v>784</v>
      </c>
      <c r="AE43" s="85" t="s">
        <v>817</v>
      </c>
      <c r="AF43" s="85" t="s">
        <v>837</v>
      </c>
      <c r="AG43" s="85" t="s">
        <v>857</v>
      </c>
      <c r="AH43" s="85" t="s">
        <v>877</v>
      </c>
      <c r="AI43" s="85" t="s">
        <v>897</v>
      </c>
      <c r="AJ43" s="85" t="s">
        <v>804</v>
      </c>
      <c r="AK43" s="85" t="s">
        <v>927</v>
      </c>
      <c r="AL43" s="85" t="s">
        <v>947</v>
      </c>
      <c r="AM43" s="85" t="s">
        <v>967</v>
      </c>
      <c r="AN43" s="85" t="s">
        <v>987</v>
      </c>
      <c r="AO43" s="85" t="s">
        <v>1007</v>
      </c>
      <c r="AP43" s="85" t="s">
        <v>1024</v>
      </c>
      <c r="AQ43" s="86" t="s">
        <v>1044</v>
      </c>
      <c r="AR43" s="81" t="s">
        <v>1064</v>
      </c>
    </row>
    <row r="44" spans="1:44" ht="29.25" customHeight="1" x14ac:dyDescent="0.25">
      <c r="A44" s="87"/>
      <c r="B44" s="68"/>
      <c r="C44" s="67"/>
      <c r="D44" s="70"/>
      <c r="E44" s="66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4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2" t="str">
        <f>IF(B44="","",IF(B44="N",ROUND(F44*6,2)+ROUND(G44*12.5,2)+ROUND(H44*19,2)+ROUND(I44*34.5,2)+ROUND(J44*58,2)+ROUND(K44*317.5,2)+ROUND(L44*423,2)+ROUND(M44*635,2)+ROUND(N44*79,2)+ROUND(O44*158.5,2)+ROUND(P44*264.5,2)+ROUND(Q44*6,2)+ROUND(R44*12.5,2)+ROUND(S44*58,2)+ROUND(T44*79,2)+ROUND(U44*132,2)+ROUND(V44*79,2)+ROUND(W44*158.5,2)+ROUND(X44*264.5,2)+ROUND(Y44*6,2)+ROUND(Z44*12.5,2)+ROUND(AA44*58,2)+ROUND(AB44*79,2)+ROUND(AC44*132,2)+ROUND(AD44*79,2)+ROUND(AE44*158.5,2)+ROUND(AF44*264.5,2)+ROUND(AG44*6,2)+ROUND(AH44*12.5,2)+ROUND(AI44*58,2)+ROUND(AJ44*79,2)+ROUND(AK44*132,2)+ROUND(AL44*79,2)+ROUND(AM44*158.5,2)+ROUND(AN44*6,2)+ROUND(AO44*12.5,2)+ROUND(AP44*58,2)+ROUND(AQ44*79,2),IF(B44="B","brak przesłanek do naliczenia opłaty",IF(B44="Z",IF(C44=0,0,IF(C44="","",IF(C44=1,34*C44,IF(C44=2,34*C44,IF(C44=3,34*C44,IF(C44=4,34*C44,IF(C44=5,34*C44,IF(C44&gt;5,34*C44,"nieprawidłowa "))))))))))))</f>
        <v/>
      </c>
    </row>
    <row r="45" spans="1:44" ht="9.75" customHeight="1" x14ac:dyDescent="0.25">
      <c r="A45" s="64" t="s">
        <v>54</v>
      </c>
      <c r="B45" s="63" t="s">
        <v>25</v>
      </c>
      <c r="C45" s="65" t="s">
        <v>82</v>
      </c>
      <c r="D45" s="72" t="s">
        <v>95</v>
      </c>
      <c r="E45" s="63" t="s">
        <v>115</v>
      </c>
      <c r="F45" s="85" t="s">
        <v>139</v>
      </c>
      <c r="G45" s="85" t="s">
        <v>172</v>
      </c>
      <c r="H45" s="85" t="s">
        <v>194</v>
      </c>
      <c r="I45" s="85" t="s">
        <v>274</v>
      </c>
      <c r="J45" s="85" t="s">
        <v>434</v>
      </c>
      <c r="K45" s="85" t="s">
        <v>288</v>
      </c>
      <c r="L45" s="85" t="s">
        <v>296</v>
      </c>
      <c r="M45" s="85" t="s">
        <v>304</v>
      </c>
      <c r="N45" s="85" t="s">
        <v>489</v>
      </c>
      <c r="O45" s="85" t="s">
        <v>495</v>
      </c>
      <c r="P45" s="85" t="s">
        <v>509</v>
      </c>
      <c r="Q45" s="85" t="s">
        <v>545</v>
      </c>
      <c r="R45" s="85" t="s">
        <v>527</v>
      </c>
      <c r="S45" s="85" t="s">
        <v>565</v>
      </c>
      <c r="T45" s="85" t="s">
        <v>585</v>
      </c>
      <c r="U45" s="85" t="s">
        <v>605</v>
      </c>
      <c r="V45" s="85" t="s">
        <v>625</v>
      </c>
      <c r="W45" s="85" t="s">
        <v>645</v>
      </c>
      <c r="X45" s="85" t="s">
        <v>665</v>
      </c>
      <c r="Y45" s="85" t="s">
        <v>685</v>
      </c>
      <c r="Z45" s="85" t="s">
        <v>705</v>
      </c>
      <c r="AA45" s="85" t="s">
        <v>725</v>
      </c>
      <c r="AB45" s="85" t="s">
        <v>745</v>
      </c>
      <c r="AC45" s="85" t="s">
        <v>765</v>
      </c>
      <c r="AD45" s="85" t="s">
        <v>785</v>
      </c>
      <c r="AE45" s="85" t="s">
        <v>818</v>
      </c>
      <c r="AF45" s="85" t="s">
        <v>838</v>
      </c>
      <c r="AG45" s="85" t="s">
        <v>858</v>
      </c>
      <c r="AH45" s="85" t="s">
        <v>878</v>
      </c>
      <c r="AI45" s="85" t="s">
        <v>898</v>
      </c>
      <c r="AJ45" s="85" t="s">
        <v>805</v>
      </c>
      <c r="AK45" s="85" t="s">
        <v>928</v>
      </c>
      <c r="AL45" s="85" t="s">
        <v>948</v>
      </c>
      <c r="AM45" s="85" t="s">
        <v>968</v>
      </c>
      <c r="AN45" s="85" t="s">
        <v>988</v>
      </c>
      <c r="AO45" s="85" t="s">
        <v>1008</v>
      </c>
      <c r="AP45" s="85" t="s">
        <v>1025</v>
      </c>
      <c r="AQ45" s="86" t="s">
        <v>1045</v>
      </c>
      <c r="AR45" s="81" t="s">
        <v>1065</v>
      </c>
    </row>
    <row r="46" spans="1:44" ht="29.25" customHeight="1" x14ac:dyDescent="0.25">
      <c r="A46" s="87"/>
      <c r="B46" s="68"/>
      <c r="C46" s="67"/>
      <c r="D46" s="70"/>
      <c r="E46" s="66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4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2" t="str">
        <f>IF(B46="","",IF(B46="N",ROUND(F46*6,2)+ROUND(G46*12.5,2)+ROUND(H46*19,2)+ROUND(I46*34.5,2)+ROUND(J46*58,2)+ROUND(K46*317.5,2)+ROUND(L46*423,2)+ROUND(M46*635,2)+ROUND(N46*79,2)+ROUND(O46*158.5,2)+ROUND(P46*264.5,2)+ROUND(Q46*6,2)+ROUND(R46*12.5,2)+ROUND(S46*58,2)+ROUND(T46*79,2)+ROUND(U46*132,2)+ROUND(V46*79,2)+ROUND(W46*158.5,2)+ROUND(X46*264.5,2)+ROUND(Y46*6,2)+ROUND(Z46*12.5,2)+ROUND(AA46*58,2)+ROUND(AB46*79,2)+ROUND(AC46*132,2)+ROUND(AD46*79,2)+ROUND(AE46*158.5,2)+ROUND(AF46*264.5,2)+ROUND(AG46*6,2)+ROUND(AH46*12.5,2)+ROUND(AI46*58,2)+ROUND(AJ46*79,2)+ROUND(AK46*132,2)+ROUND(AL46*79,2)+ROUND(AM46*158.5,2)+ROUND(AN46*6,2)+ROUND(AO46*12.5,2)+ROUND(AP46*58,2)+ROUND(AQ46*79,2),IF(B46="B","brak przesłanek do naliczenia opłaty",IF(B46="Z",IF(C46=0,0,IF(C46="","",IF(C46=1,34*C46,IF(C46=2,34*C46,IF(C46=3,34*C46,IF(C46=4,34*C46,IF(C46=5,34*C46,IF(C46&gt;5,34*C46,"nieprawidłowa "))))))))))))</f>
        <v/>
      </c>
    </row>
    <row r="47" spans="1:44" ht="9" customHeight="1" x14ac:dyDescent="0.25">
      <c r="A47" s="64" t="s">
        <v>55</v>
      </c>
      <c r="B47" s="63" t="s">
        <v>19</v>
      </c>
      <c r="C47" s="65" t="s">
        <v>83</v>
      </c>
      <c r="D47" s="72" t="s">
        <v>96</v>
      </c>
      <c r="E47" s="63" t="s">
        <v>116</v>
      </c>
      <c r="F47" s="85" t="s">
        <v>140</v>
      </c>
      <c r="G47" s="85" t="s">
        <v>173</v>
      </c>
      <c r="H47" s="85" t="s">
        <v>195</v>
      </c>
      <c r="I47" s="85" t="s">
        <v>275</v>
      </c>
      <c r="J47" s="85" t="s">
        <v>435</v>
      </c>
      <c r="K47" s="85" t="s">
        <v>289</v>
      </c>
      <c r="L47" s="85" t="s">
        <v>297</v>
      </c>
      <c r="M47" s="85" t="s">
        <v>305</v>
      </c>
      <c r="N47" s="85" t="s">
        <v>490</v>
      </c>
      <c r="O47" s="85" t="s">
        <v>496</v>
      </c>
      <c r="P47" s="85" t="s">
        <v>510</v>
      </c>
      <c r="Q47" s="85" t="s">
        <v>546</v>
      </c>
      <c r="R47" s="85" t="s">
        <v>528</v>
      </c>
      <c r="S47" s="85" t="s">
        <v>566</v>
      </c>
      <c r="T47" s="85" t="s">
        <v>586</v>
      </c>
      <c r="U47" s="85" t="s">
        <v>606</v>
      </c>
      <c r="V47" s="85" t="s">
        <v>626</v>
      </c>
      <c r="W47" s="85" t="s">
        <v>646</v>
      </c>
      <c r="X47" s="85" t="s">
        <v>666</v>
      </c>
      <c r="Y47" s="85" t="s">
        <v>686</v>
      </c>
      <c r="Z47" s="85" t="s">
        <v>706</v>
      </c>
      <c r="AA47" s="85" t="s">
        <v>726</v>
      </c>
      <c r="AB47" s="85" t="s">
        <v>746</v>
      </c>
      <c r="AC47" s="85" t="s">
        <v>766</v>
      </c>
      <c r="AD47" s="85" t="s">
        <v>786</v>
      </c>
      <c r="AE47" s="85" t="s">
        <v>819</v>
      </c>
      <c r="AF47" s="85" t="s">
        <v>839</v>
      </c>
      <c r="AG47" s="85" t="s">
        <v>859</v>
      </c>
      <c r="AH47" s="85" t="s">
        <v>879</v>
      </c>
      <c r="AI47" s="85" t="s">
        <v>899</v>
      </c>
      <c r="AJ47" s="85" t="s">
        <v>909</v>
      </c>
      <c r="AK47" s="85" t="s">
        <v>929</v>
      </c>
      <c r="AL47" s="85" t="s">
        <v>949</v>
      </c>
      <c r="AM47" s="85" t="s">
        <v>969</v>
      </c>
      <c r="AN47" s="85" t="s">
        <v>989</v>
      </c>
      <c r="AO47" s="85" t="s">
        <v>806</v>
      </c>
      <c r="AP47" s="85" t="s">
        <v>1026</v>
      </c>
      <c r="AQ47" s="86" t="s">
        <v>1046</v>
      </c>
      <c r="AR47" s="81" t="s">
        <v>1066</v>
      </c>
    </row>
    <row r="48" spans="1:44" ht="30" customHeight="1" x14ac:dyDescent="0.25">
      <c r="A48" s="87"/>
      <c r="B48" s="68"/>
      <c r="C48" s="67"/>
      <c r="D48" s="70"/>
      <c r="E48" s="66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4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3"/>
      <c r="AQ48" s="83"/>
      <c r="AR48" s="82" t="str">
        <f>IF(B48="","",IF(B48="N",ROUND(F48*6,2)+ROUND(G48*12.5,2)+ROUND(H48*19,2)+ROUND(I48*34.5,2)+ROUND(J48*58,2)+ROUND(K48*317.5,2)+ROUND(L48*423,2)+ROUND(M48*635,2)+ROUND(N48*79,2)+ROUND(O48*158.5,2)+ROUND(P48*264.5,2)+ROUND(Q48*6,2)+ROUND(R48*12.5,2)+ROUND(S48*58,2)+ROUND(T48*79,2)+ROUND(U48*132,2)+ROUND(V48*79,2)+ROUND(W48*158.5,2)+ROUND(X48*264.5,2)+ROUND(Y48*6,2)+ROUND(Z48*12.5,2)+ROUND(AA48*58,2)+ROUND(AB48*79,2)+ROUND(AC48*132,2)+ROUND(AD48*79,2)+ROUND(AE48*158.5,2)+ROUND(AF48*264.5,2)+ROUND(AG48*6,2)+ROUND(AH48*12.5,2)+ROUND(AI48*58,2)+ROUND(AJ48*79,2)+ROUND(AK48*132,2)+ROUND(AL48*79,2)+ROUND(AM48*158.5,2)+ROUND(AN48*6,2)+ROUND(AO48*12.5,2)+ROUND(AP48*58,2)+ROUND(AQ48*79,2),IF(B48="B","brak przesłanek do naliczenia opłaty",IF(B48="Z",IF(C48=0,0,IF(C48="","",IF(C48=1,34*C48,IF(C48=2,34*C48,IF(C48=3,34*C48,IF(C48=4,34*C48,IF(C48=5,34*C48,IF(C48&gt;5,34*C48,"nieprawidłowa "))))))))))))</f>
        <v/>
      </c>
    </row>
    <row r="49" spans="1:45" ht="7.5" customHeight="1" x14ac:dyDescent="0.25">
      <c r="A49" s="64" t="s">
        <v>56</v>
      </c>
      <c r="B49" s="63" t="s">
        <v>26</v>
      </c>
      <c r="C49" s="65" t="s">
        <v>84</v>
      </c>
      <c r="D49" s="72" t="s">
        <v>97</v>
      </c>
      <c r="E49" s="63" t="s">
        <v>117</v>
      </c>
      <c r="F49" s="85" t="s">
        <v>141</v>
      </c>
      <c r="G49" s="85" t="s">
        <v>176</v>
      </c>
      <c r="H49" s="85" t="s">
        <v>196</v>
      </c>
      <c r="I49" s="85" t="s">
        <v>422</v>
      </c>
      <c r="J49" s="85" t="s">
        <v>282</v>
      </c>
      <c r="K49" s="85" t="s">
        <v>290</v>
      </c>
      <c r="L49" s="85" t="s">
        <v>298</v>
      </c>
      <c r="M49" s="85" t="s">
        <v>472</v>
      </c>
      <c r="N49" s="85" t="s">
        <v>491</v>
      </c>
      <c r="O49" s="85" t="s">
        <v>497</v>
      </c>
      <c r="P49" s="85" t="s">
        <v>511</v>
      </c>
      <c r="Q49" s="85" t="s">
        <v>547</v>
      </c>
      <c r="R49" s="85" t="s">
        <v>529</v>
      </c>
      <c r="S49" s="85" t="s">
        <v>567</v>
      </c>
      <c r="T49" s="85" t="s">
        <v>587</v>
      </c>
      <c r="U49" s="85" t="s">
        <v>607</v>
      </c>
      <c r="V49" s="85" t="s">
        <v>627</v>
      </c>
      <c r="W49" s="85" t="s">
        <v>647</v>
      </c>
      <c r="X49" s="85" t="s">
        <v>667</v>
      </c>
      <c r="Y49" s="85" t="s">
        <v>687</v>
      </c>
      <c r="Z49" s="85" t="s">
        <v>707</v>
      </c>
      <c r="AA49" s="85" t="s">
        <v>727</v>
      </c>
      <c r="AB49" s="85" t="s">
        <v>747</v>
      </c>
      <c r="AC49" s="85" t="s">
        <v>767</v>
      </c>
      <c r="AD49" s="85" t="s">
        <v>787</v>
      </c>
      <c r="AE49" s="85" t="s">
        <v>820</v>
      </c>
      <c r="AF49" s="85" t="s">
        <v>840</v>
      </c>
      <c r="AG49" s="85" t="s">
        <v>860</v>
      </c>
      <c r="AH49" s="85" t="s">
        <v>880</v>
      </c>
      <c r="AI49" s="85" t="s">
        <v>900</v>
      </c>
      <c r="AJ49" s="85" t="s">
        <v>910</v>
      </c>
      <c r="AK49" s="85" t="s">
        <v>930</v>
      </c>
      <c r="AL49" s="85" t="s">
        <v>950</v>
      </c>
      <c r="AM49" s="85" t="s">
        <v>970</v>
      </c>
      <c r="AN49" s="85" t="s">
        <v>990</v>
      </c>
      <c r="AO49" s="85" t="s">
        <v>807</v>
      </c>
      <c r="AP49" s="85" t="s">
        <v>1027</v>
      </c>
      <c r="AQ49" s="86" t="s">
        <v>1047</v>
      </c>
      <c r="AR49" s="81" t="s">
        <v>1067</v>
      </c>
    </row>
    <row r="50" spans="1:45" ht="29.25" customHeight="1" x14ac:dyDescent="0.25">
      <c r="A50" s="87"/>
      <c r="B50" s="68"/>
      <c r="C50" s="67"/>
      <c r="D50" s="70"/>
      <c r="E50" s="66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4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/>
      <c r="AP50" s="83"/>
      <c r="AQ50" s="83"/>
      <c r="AR50" s="82" t="str">
        <f>IF(B50="","",IF(B50="N",ROUND(F50*6,2)+ROUND(G50*12.5,2)+ROUND(H50*19,2)+ROUND(I50*34.5,2)+ROUND(J50*58,2)+ROUND(K50*317.5,2)+ROUND(L50*423,2)+ROUND(M50*635,2)+ROUND(N50*79,2)+ROUND(O50*158.5,2)+ROUND(P50*264.5,2)+ROUND(Q50*6,2)+ROUND(R50*12.5,2)+ROUND(S50*58,2)+ROUND(T50*79,2)+ROUND(U50*132,2)+ROUND(V50*79,2)+ROUND(W50*158.5,2)+ROUND(X50*264.5,2)+ROUND(Y50*6,2)+ROUND(Z50*12.5,2)+ROUND(AA50*58,2)+ROUND(AB50*79,2)+ROUND(AC50*132,2)+ROUND(AD50*79,2)+ROUND(AE50*158.5,2)+ROUND(AF50*264.5,2)+ROUND(AG50*6,2)+ROUND(AH50*12.5,2)+ROUND(AI50*58,2)+ROUND(AJ50*79,2)+ROUND(AK50*132,2)+ROUND(AL50*79,2)+ROUND(AM50*158.5,2)+ROUND(AN50*6,2)+ROUND(AO50*12.5,2)+ROUND(AP50*58,2)+ROUND(AQ50*79,2),IF(B50="B","brak przesłanek do naliczenia opłaty",IF(B50="Z",IF(C50=0,0,IF(C50="","",IF(C50=1,34*C50,IF(C50=2,34*C50,IF(C50=3,34*C50,IF(C50=4,34*C50,IF(C50=5,34*C50,IF(C50&gt;5,34*C50,"nieprawidłowa "))))))))))))</f>
        <v/>
      </c>
    </row>
    <row r="51" spans="1:45" ht="8.25" customHeight="1" x14ac:dyDescent="0.25">
      <c r="A51" s="64" t="s">
        <v>57</v>
      </c>
      <c r="B51" s="63" t="s">
        <v>27</v>
      </c>
      <c r="C51" s="65" t="s">
        <v>85</v>
      </c>
      <c r="D51" s="72" t="s">
        <v>98</v>
      </c>
      <c r="E51" s="63" t="s">
        <v>118</v>
      </c>
      <c r="F51" s="85" t="s">
        <v>142</v>
      </c>
      <c r="G51" s="85" t="s">
        <v>177</v>
      </c>
      <c r="H51" s="85" t="s">
        <v>197</v>
      </c>
      <c r="I51" s="85" t="s">
        <v>423</v>
      </c>
      <c r="J51" s="85" t="s">
        <v>283</v>
      </c>
      <c r="K51" s="85" t="s">
        <v>291</v>
      </c>
      <c r="L51" s="85" t="s">
        <v>299</v>
      </c>
      <c r="M51" s="85" t="s">
        <v>473</v>
      </c>
      <c r="N51" s="85" t="s">
        <v>492</v>
      </c>
      <c r="O51" s="85" t="s">
        <v>498</v>
      </c>
      <c r="P51" s="85" t="s">
        <v>512</v>
      </c>
      <c r="Q51" s="85" t="s">
        <v>548</v>
      </c>
      <c r="R51" s="85" t="s">
        <v>530</v>
      </c>
      <c r="S51" s="85" t="s">
        <v>568</v>
      </c>
      <c r="T51" s="85" t="s">
        <v>588</v>
      </c>
      <c r="U51" s="85" t="s">
        <v>608</v>
      </c>
      <c r="V51" s="85" t="s">
        <v>628</v>
      </c>
      <c r="W51" s="85" t="s">
        <v>648</v>
      </c>
      <c r="X51" s="85" t="s">
        <v>668</v>
      </c>
      <c r="Y51" s="85" t="s">
        <v>688</v>
      </c>
      <c r="Z51" s="85" t="s">
        <v>708</v>
      </c>
      <c r="AA51" s="85" t="s">
        <v>728</v>
      </c>
      <c r="AB51" s="85" t="s">
        <v>748</v>
      </c>
      <c r="AC51" s="85" t="s">
        <v>768</v>
      </c>
      <c r="AD51" s="85" t="s">
        <v>788</v>
      </c>
      <c r="AE51" s="85" t="s">
        <v>821</v>
      </c>
      <c r="AF51" s="85" t="s">
        <v>841</v>
      </c>
      <c r="AG51" s="85" t="s">
        <v>861</v>
      </c>
      <c r="AH51" s="85" t="s">
        <v>881</v>
      </c>
      <c r="AI51" s="85" t="s">
        <v>901</v>
      </c>
      <c r="AJ51" s="85" t="s">
        <v>911</v>
      </c>
      <c r="AK51" s="85" t="s">
        <v>931</v>
      </c>
      <c r="AL51" s="85" t="s">
        <v>951</v>
      </c>
      <c r="AM51" s="85" t="s">
        <v>971</v>
      </c>
      <c r="AN51" s="85" t="s">
        <v>991</v>
      </c>
      <c r="AO51" s="85" t="s">
        <v>808</v>
      </c>
      <c r="AP51" s="85" t="s">
        <v>1028</v>
      </c>
      <c r="AQ51" s="86" t="s">
        <v>1048</v>
      </c>
      <c r="AR51" s="81" t="s">
        <v>1068</v>
      </c>
    </row>
    <row r="52" spans="1:45" ht="27.75" customHeight="1" thickBot="1" x14ac:dyDescent="0.3">
      <c r="A52" s="87"/>
      <c r="B52" s="68"/>
      <c r="C52" s="67"/>
      <c r="D52" s="70"/>
      <c r="E52" s="66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4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83"/>
      <c r="AP52" s="83"/>
      <c r="AQ52" s="83"/>
      <c r="AR52" s="82" t="str">
        <f>IF(B52="","",IF(B52="N",ROUND(F52*6,2)+ROUND(G52*12.5,2)+ROUND(H52*19,2)+ROUND(I52*34.5,2)+ROUND(J52*58,2)+ROUND(K52*317.5,2)+ROUND(L52*423,2)+ROUND(M52*635,2)+ROUND(N52*79,2)+ROUND(O52*158.5,2)+ROUND(P52*264.5,2)+ROUND(Q52*6,2)+ROUND(R52*12.5,2)+ROUND(S52*58,2)+ROUND(T52*79,2)+ROUND(U52*132,2)+ROUND(V52*79,2)+ROUND(W52*158.5,2)+ROUND(X52*264.5,2)+ROUND(Y52*6,2)+ROUND(Z52*12.5,2)+ROUND(AA52*58,2)+ROUND(AB52*79,2)+ROUND(AC52*132,2)+ROUND(AD52*79,2)+ROUND(AE52*158.5,2)+ROUND(AF52*264.5,2)+ROUND(AG52*6,2)+ROUND(AH52*12.5,2)+ROUND(AI52*58,2)+ROUND(AJ52*79,2)+ROUND(AK52*132,2)+ROUND(AL52*79,2)+ROUND(AM52*158.5,2)+ROUND(AN52*6,2)+ROUND(AO52*12.5,2)+ROUND(AP52*58,2)+ROUND(AQ52*79,2),IF(B52="B","brak przesłanek do naliczenia opłaty",IF(B52="Z",IF(C52=0,0,IF(C52="","",IF(C52=1,34*C52,IF(C52=2,34*C52,IF(C52=3,34*C52,IF(C52=4,34*C52,IF(C52=5,34*C52,IF(C52&gt;5,34*C52,"nieprawidłowa "))))))))))))</f>
        <v/>
      </c>
    </row>
    <row r="53" spans="1:45" ht="29.25" hidden="1" customHeight="1" thickBot="1" x14ac:dyDescent="0.3">
      <c r="A53" s="53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5"/>
    </row>
    <row r="54" spans="1:45" ht="9" customHeight="1" x14ac:dyDescent="0.25">
      <c r="A54" s="336" t="s">
        <v>389</v>
      </c>
      <c r="B54" s="337"/>
      <c r="C54" s="337"/>
      <c r="D54" s="337"/>
      <c r="E54" s="337"/>
      <c r="F54" s="340" t="s">
        <v>1069</v>
      </c>
      <c r="G54" s="341"/>
      <c r="H54" s="341"/>
      <c r="I54" s="341"/>
      <c r="J54" s="341"/>
      <c r="K54" s="341"/>
      <c r="L54" s="341"/>
      <c r="M54" s="341"/>
      <c r="N54" s="341"/>
      <c r="O54" s="341"/>
      <c r="P54" s="341"/>
      <c r="Q54" s="341"/>
      <c r="R54" s="341"/>
      <c r="S54" s="341"/>
      <c r="T54" s="341"/>
      <c r="U54" s="341"/>
      <c r="V54" s="341"/>
      <c r="W54" s="341"/>
      <c r="X54" s="341"/>
      <c r="Y54" s="341"/>
      <c r="Z54" s="341"/>
      <c r="AA54" s="341"/>
      <c r="AB54" s="341"/>
      <c r="AC54" s="341"/>
      <c r="AD54" s="341"/>
      <c r="AE54" s="341"/>
      <c r="AF54" s="341"/>
      <c r="AG54" s="341"/>
      <c r="AH54" s="341"/>
      <c r="AI54" s="341"/>
      <c r="AJ54" s="341"/>
      <c r="AK54" s="341"/>
      <c r="AL54" s="341"/>
      <c r="AM54" s="341"/>
      <c r="AN54" s="341"/>
      <c r="AO54" s="341"/>
      <c r="AP54" s="341"/>
      <c r="AQ54" s="341"/>
      <c r="AR54" s="342"/>
      <c r="AS54" s="79"/>
    </row>
    <row r="55" spans="1:45" ht="64.5" customHeight="1" thickBot="1" x14ac:dyDescent="0.3">
      <c r="A55" s="338"/>
      <c r="B55" s="339"/>
      <c r="C55" s="339"/>
      <c r="D55" s="339"/>
      <c r="E55" s="339"/>
      <c r="F55" s="343">
        <f>SUM(C14,C16,C18,C20,C22,C24,C26,C28,C30,C32,C34,C36,C38,C40,C42,C44,C46,C48,C50,C52)</f>
        <v>0</v>
      </c>
      <c r="G55" s="344"/>
      <c r="H55" s="344"/>
      <c r="I55" s="344"/>
      <c r="J55" s="344"/>
      <c r="K55" s="344"/>
      <c r="L55" s="344"/>
      <c r="M55" s="344"/>
      <c r="N55" s="344"/>
      <c r="O55" s="344"/>
      <c r="P55" s="344"/>
      <c r="Q55" s="344"/>
      <c r="R55" s="344"/>
      <c r="S55" s="344"/>
      <c r="T55" s="344"/>
      <c r="U55" s="344"/>
      <c r="V55" s="344"/>
      <c r="W55" s="344"/>
      <c r="X55" s="344"/>
      <c r="Y55" s="344"/>
      <c r="Z55" s="344"/>
      <c r="AA55" s="344"/>
      <c r="AB55" s="344"/>
      <c r="AC55" s="344"/>
      <c r="AD55" s="344"/>
      <c r="AE55" s="344"/>
      <c r="AF55" s="344"/>
      <c r="AG55" s="344"/>
      <c r="AH55" s="344"/>
      <c r="AI55" s="344"/>
      <c r="AJ55" s="344"/>
      <c r="AK55" s="344"/>
      <c r="AL55" s="344"/>
      <c r="AM55" s="344"/>
      <c r="AN55" s="344"/>
      <c r="AO55" s="344"/>
      <c r="AP55" s="344"/>
      <c r="AQ55" s="344"/>
      <c r="AR55" s="345"/>
      <c r="AS55" s="79"/>
    </row>
    <row r="56" spans="1:45" ht="8.25" customHeight="1" x14ac:dyDescent="0.25">
      <c r="A56" s="346" t="s">
        <v>1101</v>
      </c>
      <c r="B56" s="347"/>
      <c r="C56" s="347"/>
      <c r="D56" s="347"/>
      <c r="E56" s="348"/>
      <c r="F56" s="352" t="s">
        <v>1070</v>
      </c>
      <c r="G56" s="352"/>
      <c r="H56" s="352"/>
      <c r="I56" s="352"/>
      <c r="J56" s="352"/>
      <c r="K56" s="352"/>
      <c r="L56" s="352"/>
      <c r="M56" s="352"/>
      <c r="N56" s="352"/>
      <c r="O56" s="352"/>
      <c r="P56" s="352"/>
      <c r="Q56" s="352"/>
      <c r="R56" s="352"/>
      <c r="S56" s="352"/>
      <c r="T56" s="352"/>
      <c r="U56" s="352"/>
      <c r="V56" s="352"/>
      <c r="W56" s="352"/>
      <c r="X56" s="352"/>
      <c r="Y56" s="352"/>
      <c r="Z56" s="352"/>
      <c r="AA56" s="352"/>
      <c r="AB56" s="352"/>
      <c r="AC56" s="352"/>
      <c r="AD56" s="352"/>
      <c r="AE56" s="352"/>
      <c r="AF56" s="352"/>
      <c r="AG56" s="352"/>
      <c r="AH56" s="352"/>
      <c r="AI56" s="352"/>
      <c r="AJ56" s="352"/>
      <c r="AK56" s="352"/>
      <c r="AL56" s="352"/>
      <c r="AM56" s="352"/>
      <c r="AN56" s="352"/>
      <c r="AO56" s="352"/>
      <c r="AP56" s="352"/>
      <c r="AQ56" s="352"/>
      <c r="AR56" s="353"/>
      <c r="AS56" s="79"/>
    </row>
    <row r="57" spans="1:45" ht="64.5" customHeight="1" thickBot="1" x14ac:dyDescent="0.3">
      <c r="A57" s="349"/>
      <c r="B57" s="350"/>
      <c r="C57" s="350"/>
      <c r="D57" s="350"/>
      <c r="E57" s="351"/>
      <c r="F57" s="354">
        <f>SUMIF(B14:B52,"Z",AR14:AR52)</f>
        <v>0</v>
      </c>
      <c r="G57" s="355"/>
      <c r="H57" s="355"/>
      <c r="I57" s="355"/>
      <c r="J57" s="355"/>
      <c r="K57" s="355"/>
      <c r="L57" s="355"/>
      <c r="M57" s="355"/>
      <c r="N57" s="355"/>
      <c r="O57" s="355"/>
      <c r="P57" s="355"/>
      <c r="Q57" s="355"/>
      <c r="R57" s="355"/>
      <c r="S57" s="355"/>
      <c r="T57" s="355"/>
      <c r="U57" s="355"/>
      <c r="V57" s="355"/>
      <c r="W57" s="355"/>
      <c r="X57" s="355"/>
      <c r="Y57" s="355"/>
      <c r="Z57" s="355"/>
      <c r="AA57" s="355"/>
      <c r="AB57" s="355"/>
      <c r="AC57" s="355"/>
      <c r="AD57" s="355"/>
      <c r="AE57" s="355"/>
      <c r="AF57" s="355"/>
      <c r="AG57" s="355"/>
      <c r="AH57" s="355"/>
      <c r="AI57" s="355"/>
      <c r="AJ57" s="355"/>
      <c r="AK57" s="355"/>
      <c r="AL57" s="355"/>
      <c r="AM57" s="355"/>
      <c r="AN57" s="355"/>
      <c r="AO57" s="355"/>
      <c r="AP57" s="355"/>
      <c r="AQ57" s="355"/>
      <c r="AR57" s="356"/>
      <c r="AS57" s="79"/>
    </row>
    <row r="58" spans="1:45" ht="8.25" customHeight="1" x14ac:dyDescent="0.25">
      <c r="A58" s="346" t="s">
        <v>1102</v>
      </c>
      <c r="B58" s="347"/>
      <c r="C58" s="347"/>
      <c r="D58" s="347"/>
      <c r="E58" s="347"/>
      <c r="F58" s="361" t="s">
        <v>1071</v>
      </c>
      <c r="G58" s="362"/>
      <c r="H58" s="362"/>
      <c r="I58" s="362"/>
      <c r="J58" s="362"/>
      <c r="K58" s="362"/>
      <c r="L58" s="362"/>
      <c r="M58" s="362"/>
      <c r="N58" s="362"/>
      <c r="O58" s="362"/>
      <c r="P58" s="362"/>
      <c r="Q58" s="362"/>
      <c r="R58" s="362"/>
      <c r="S58" s="362"/>
      <c r="T58" s="362"/>
      <c r="U58" s="362"/>
      <c r="V58" s="362"/>
      <c r="W58" s="362"/>
      <c r="X58" s="362"/>
      <c r="Y58" s="362"/>
      <c r="Z58" s="362"/>
      <c r="AA58" s="362"/>
      <c r="AB58" s="362"/>
      <c r="AC58" s="362"/>
      <c r="AD58" s="362"/>
      <c r="AE58" s="362"/>
      <c r="AF58" s="362"/>
      <c r="AG58" s="362"/>
      <c r="AH58" s="362"/>
      <c r="AI58" s="362"/>
      <c r="AJ58" s="362"/>
      <c r="AK58" s="362"/>
      <c r="AL58" s="362"/>
      <c r="AM58" s="362"/>
      <c r="AN58" s="362"/>
      <c r="AO58" s="362"/>
      <c r="AP58" s="362"/>
      <c r="AQ58" s="362"/>
      <c r="AR58" s="363"/>
      <c r="AS58" s="79"/>
    </row>
    <row r="59" spans="1:45" ht="64.5" customHeight="1" thickBot="1" x14ac:dyDescent="0.3">
      <c r="A59" s="349"/>
      <c r="B59" s="350"/>
      <c r="C59" s="350"/>
      <c r="D59" s="350"/>
      <c r="E59" s="350"/>
      <c r="F59" s="354">
        <f>SUMIF(B14:B52,"N",AR14:AR52)</f>
        <v>0</v>
      </c>
      <c r="G59" s="355"/>
      <c r="H59" s="355"/>
      <c r="I59" s="355"/>
      <c r="J59" s="355"/>
      <c r="K59" s="355"/>
      <c r="L59" s="355"/>
      <c r="M59" s="355"/>
      <c r="N59" s="355"/>
      <c r="O59" s="355"/>
      <c r="P59" s="355"/>
      <c r="Q59" s="355"/>
      <c r="R59" s="355"/>
      <c r="S59" s="355"/>
      <c r="T59" s="355"/>
      <c r="U59" s="355"/>
      <c r="V59" s="355"/>
      <c r="W59" s="355"/>
      <c r="X59" s="355"/>
      <c r="Y59" s="355"/>
      <c r="Z59" s="355"/>
      <c r="AA59" s="355"/>
      <c r="AB59" s="355"/>
      <c r="AC59" s="355"/>
      <c r="AD59" s="355"/>
      <c r="AE59" s="355"/>
      <c r="AF59" s="355"/>
      <c r="AG59" s="355"/>
      <c r="AH59" s="355"/>
      <c r="AI59" s="355"/>
      <c r="AJ59" s="355"/>
      <c r="AK59" s="355"/>
      <c r="AL59" s="355"/>
      <c r="AM59" s="355"/>
      <c r="AN59" s="355"/>
      <c r="AO59" s="355"/>
      <c r="AP59" s="355"/>
      <c r="AQ59" s="355"/>
      <c r="AR59" s="356"/>
      <c r="AS59" s="79"/>
    </row>
    <row r="60" spans="1:45" ht="15.75" thickBot="1" x14ac:dyDescent="0.3">
      <c r="A60" s="364" t="s">
        <v>350</v>
      </c>
      <c r="B60" s="365"/>
      <c r="C60" s="365"/>
      <c r="D60" s="365"/>
      <c r="E60" s="366"/>
      <c r="F60" s="366"/>
      <c r="G60" s="366"/>
      <c r="H60" s="366"/>
      <c r="I60" s="366"/>
      <c r="J60" s="366"/>
      <c r="K60" s="366"/>
      <c r="L60" s="366"/>
      <c r="M60" s="366"/>
      <c r="N60" s="366"/>
      <c r="O60" s="366"/>
      <c r="P60" s="366"/>
      <c r="Q60" s="366"/>
      <c r="R60" s="366"/>
      <c r="S60" s="366"/>
      <c r="T60" s="366"/>
      <c r="U60" s="366"/>
      <c r="V60" s="366"/>
      <c r="W60" s="366"/>
      <c r="X60" s="366"/>
      <c r="Y60" s="366"/>
      <c r="Z60" s="366"/>
      <c r="AA60" s="366"/>
      <c r="AB60" s="366"/>
      <c r="AC60" s="366"/>
      <c r="AD60" s="366"/>
      <c r="AE60" s="366"/>
      <c r="AF60" s="366"/>
      <c r="AG60" s="366"/>
      <c r="AH60" s="366"/>
      <c r="AI60" s="366"/>
      <c r="AJ60" s="366"/>
      <c r="AK60" s="366"/>
      <c r="AL60" s="366"/>
      <c r="AM60" s="366"/>
      <c r="AN60" s="366"/>
      <c r="AO60" s="366"/>
      <c r="AP60" s="366"/>
      <c r="AQ60" s="366"/>
      <c r="AR60" s="367"/>
      <c r="AS60" s="79"/>
    </row>
    <row r="61" spans="1:45" ht="9.75" customHeight="1" x14ac:dyDescent="0.25">
      <c r="A61" s="15"/>
      <c r="B61" s="368" t="s">
        <v>1095</v>
      </c>
      <c r="C61" s="369"/>
      <c r="D61" s="369"/>
      <c r="E61" s="370"/>
      <c r="F61" s="371" t="s">
        <v>1096</v>
      </c>
      <c r="G61" s="372"/>
      <c r="H61" s="372"/>
      <c r="I61" s="372"/>
      <c r="J61" s="372"/>
      <c r="K61" s="372"/>
      <c r="L61" s="372"/>
      <c r="M61" s="372"/>
      <c r="N61" s="372"/>
      <c r="O61" s="372"/>
      <c r="P61" s="372"/>
      <c r="Q61" s="372"/>
      <c r="R61" s="372"/>
      <c r="S61" s="371" t="s">
        <v>1097</v>
      </c>
      <c r="T61" s="372"/>
      <c r="U61" s="372"/>
      <c r="V61" s="372"/>
      <c r="W61" s="372"/>
      <c r="X61" s="372"/>
      <c r="Y61" s="372"/>
      <c r="Z61" s="372"/>
      <c r="AA61" s="372"/>
      <c r="AB61" s="372"/>
      <c r="AC61" s="372"/>
      <c r="AD61" s="372"/>
      <c r="AE61" s="372"/>
      <c r="AF61" s="372"/>
      <c r="AG61" s="372"/>
      <c r="AH61" s="372"/>
      <c r="AI61" s="372"/>
      <c r="AJ61" s="372"/>
      <c r="AK61" s="372"/>
      <c r="AL61" s="372"/>
      <c r="AM61" s="372"/>
      <c r="AN61" s="372"/>
      <c r="AO61" s="372"/>
      <c r="AP61" s="372"/>
      <c r="AQ61" s="372"/>
      <c r="AR61" s="373"/>
      <c r="AS61" s="79"/>
    </row>
    <row r="62" spans="1:45" ht="28.5" customHeight="1" x14ac:dyDescent="0.25">
      <c r="A62" s="15"/>
      <c r="B62" s="128"/>
      <c r="C62" s="129"/>
      <c r="D62" s="129"/>
      <c r="E62" s="130"/>
      <c r="F62" s="128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30"/>
      <c r="S62" s="128"/>
      <c r="T62" s="129"/>
      <c r="U62" s="129"/>
      <c r="V62" s="129"/>
      <c r="W62" s="129"/>
      <c r="X62" s="129"/>
      <c r="Y62" s="129"/>
      <c r="Z62" s="129"/>
      <c r="AA62" s="129"/>
      <c r="AB62" s="129"/>
      <c r="AC62" s="129"/>
      <c r="AD62" s="129"/>
      <c r="AE62" s="129"/>
      <c r="AF62" s="129"/>
      <c r="AG62" s="129"/>
      <c r="AH62" s="129"/>
      <c r="AI62" s="129"/>
      <c r="AJ62" s="129"/>
      <c r="AK62" s="129"/>
      <c r="AL62" s="129"/>
      <c r="AM62" s="129"/>
      <c r="AN62" s="129"/>
      <c r="AO62" s="129"/>
      <c r="AP62" s="129"/>
      <c r="AQ62" s="129"/>
      <c r="AR62" s="374"/>
      <c r="AS62" s="79"/>
    </row>
    <row r="63" spans="1:45" ht="10.5" customHeight="1" x14ac:dyDescent="0.25">
      <c r="A63" s="15"/>
      <c r="B63" s="233" t="s">
        <v>1098</v>
      </c>
      <c r="C63" s="234"/>
      <c r="D63" s="234"/>
      <c r="E63" s="234"/>
      <c r="F63" s="234"/>
      <c r="G63" s="234"/>
      <c r="H63" s="234"/>
      <c r="I63" s="234"/>
      <c r="J63" s="234"/>
      <c r="K63" s="234"/>
      <c r="L63" s="234"/>
      <c r="M63" s="234"/>
      <c r="N63" s="234"/>
      <c r="O63" s="234"/>
      <c r="P63" s="234"/>
      <c r="Q63" s="234"/>
      <c r="R63" s="235"/>
      <c r="S63" s="305" t="s">
        <v>1099</v>
      </c>
      <c r="T63" s="305"/>
      <c r="U63" s="305"/>
      <c r="V63" s="305"/>
      <c r="W63" s="305"/>
      <c r="X63" s="305"/>
      <c r="Y63" s="305"/>
      <c r="Z63" s="305"/>
      <c r="AA63" s="305"/>
      <c r="AB63" s="305"/>
      <c r="AC63" s="305"/>
      <c r="AD63" s="305"/>
      <c r="AE63" s="305"/>
      <c r="AF63" s="305"/>
      <c r="AG63" s="305"/>
      <c r="AH63" s="305"/>
      <c r="AI63" s="305"/>
      <c r="AJ63" s="305"/>
      <c r="AK63" s="305"/>
      <c r="AL63" s="305"/>
      <c r="AM63" s="305"/>
      <c r="AN63" s="305"/>
      <c r="AO63" s="305"/>
      <c r="AP63" s="305"/>
      <c r="AQ63" s="305"/>
      <c r="AR63" s="307"/>
      <c r="AS63" s="79"/>
    </row>
    <row r="64" spans="1:45" ht="30.75" customHeight="1" thickBot="1" x14ac:dyDescent="0.3">
      <c r="A64" s="15"/>
      <c r="B64" s="357"/>
      <c r="C64" s="358"/>
      <c r="D64" s="358"/>
      <c r="E64" s="358"/>
      <c r="F64" s="358"/>
      <c r="G64" s="358"/>
      <c r="H64" s="358"/>
      <c r="I64" s="358"/>
      <c r="J64" s="358"/>
      <c r="K64" s="358"/>
      <c r="L64" s="358"/>
      <c r="M64" s="358"/>
      <c r="N64" s="358"/>
      <c r="O64" s="358"/>
      <c r="P64" s="358"/>
      <c r="Q64" s="358"/>
      <c r="R64" s="359"/>
      <c r="S64" s="357"/>
      <c r="T64" s="358"/>
      <c r="U64" s="358"/>
      <c r="V64" s="358"/>
      <c r="W64" s="358"/>
      <c r="X64" s="358"/>
      <c r="Y64" s="358"/>
      <c r="Z64" s="358"/>
      <c r="AA64" s="358"/>
      <c r="AB64" s="358"/>
      <c r="AC64" s="358"/>
      <c r="AD64" s="358"/>
      <c r="AE64" s="358"/>
      <c r="AF64" s="358"/>
      <c r="AG64" s="358"/>
      <c r="AH64" s="358"/>
      <c r="AI64" s="358"/>
      <c r="AJ64" s="358"/>
      <c r="AK64" s="358"/>
      <c r="AL64" s="358"/>
      <c r="AM64" s="358"/>
      <c r="AN64" s="358"/>
      <c r="AO64" s="358"/>
      <c r="AP64" s="358"/>
      <c r="AQ64" s="358"/>
      <c r="AR64" s="360"/>
      <c r="AS64" s="79"/>
    </row>
    <row r="65" spans="1:45" ht="23.25" customHeight="1" x14ac:dyDescent="0.25">
      <c r="A65" s="384" t="s">
        <v>30</v>
      </c>
      <c r="B65" s="385"/>
      <c r="C65" s="385"/>
      <c r="D65" s="385"/>
      <c r="E65" s="385"/>
      <c r="F65" s="385"/>
      <c r="G65" s="385"/>
      <c r="H65" s="385"/>
      <c r="I65" s="385"/>
      <c r="J65" s="385"/>
      <c r="K65" s="385"/>
      <c r="L65" s="385"/>
      <c r="M65" s="385"/>
      <c r="N65" s="385"/>
      <c r="O65" s="385"/>
      <c r="P65" s="385"/>
      <c r="Q65" s="385"/>
      <c r="R65" s="385"/>
      <c r="S65" s="385"/>
      <c r="T65" s="385"/>
      <c r="U65" s="385"/>
      <c r="V65" s="385"/>
      <c r="W65" s="385"/>
      <c r="X65" s="385"/>
      <c r="Y65" s="385"/>
      <c r="Z65" s="385"/>
      <c r="AA65" s="385"/>
      <c r="AB65" s="385"/>
      <c r="AC65" s="385"/>
      <c r="AD65" s="385"/>
      <c r="AE65" s="385"/>
      <c r="AF65" s="385"/>
      <c r="AG65" s="385"/>
      <c r="AH65" s="385"/>
      <c r="AI65" s="385"/>
      <c r="AJ65" s="385"/>
      <c r="AK65" s="385"/>
      <c r="AL65" s="385"/>
      <c r="AM65" s="385"/>
      <c r="AN65" s="385"/>
      <c r="AO65" s="385"/>
      <c r="AP65" s="385"/>
      <c r="AQ65" s="385"/>
      <c r="AR65" s="386"/>
    </row>
    <row r="66" spans="1:45" ht="15" customHeight="1" x14ac:dyDescent="0.25">
      <c r="A66" s="387" t="s">
        <v>270</v>
      </c>
      <c r="B66" s="276"/>
      <c r="C66" s="276"/>
      <c r="D66" s="276"/>
      <c r="E66" s="276"/>
      <c r="F66" s="276"/>
      <c r="G66" s="276"/>
      <c r="H66" s="276"/>
      <c r="I66" s="276"/>
      <c r="J66" s="276"/>
      <c r="K66" s="276"/>
      <c r="L66" s="276"/>
      <c r="M66" s="276"/>
      <c r="N66" s="276"/>
      <c r="O66" s="276"/>
      <c r="P66" s="276"/>
      <c r="Q66" s="276"/>
      <c r="R66" s="276"/>
      <c r="S66" s="276"/>
      <c r="T66" s="276"/>
      <c r="U66" s="276"/>
      <c r="V66" s="276"/>
      <c r="W66" s="276"/>
      <c r="X66" s="276"/>
      <c r="Y66" s="276"/>
      <c r="Z66" s="276"/>
      <c r="AA66" s="276"/>
      <c r="AB66" s="276"/>
      <c r="AC66" s="276"/>
      <c r="AD66" s="276"/>
      <c r="AE66" s="276"/>
      <c r="AF66" s="276"/>
      <c r="AG66" s="276"/>
      <c r="AH66" s="276"/>
      <c r="AI66" s="276"/>
      <c r="AJ66" s="276"/>
      <c r="AK66" s="276"/>
      <c r="AL66" s="276"/>
      <c r="AM66" s="276"/>
      <c r="AN66" s="276"/>
      <c r="AO66" s="276"/>
      <c r="AP66" s="276"/>
      <c r="AQ66" s="276"/>
      <c r="AR66" s="388"/>
      <c r="AS66" s="79"/>
    </row>
    <row r="67" spans="1:45" ht="15" customHeight="1" x14ac:dyDescent="0.25">
      <c r="A67" s="378" t="s">
        <v>343</v>
      </c>
      <c r="B67" s="389"/>
      <c r="C67" s="389"/>
      <c r="D67" s="389"/>
      <c r="E67" s="389"/>
      <c r="F67" s="389"/>
      <c r="G67" s="389"/>
      <c r="H67" s="389"/>
      <c r="I67" s="389"/>
      <c r="J67" s="389"/>
      <c r="K67" s="389"/>
      <c r="L67" s="389"/>
      <c r="M67" s="389"/>
      <c r="N67" s="389"/>
      <c r="O67" s="389"/>
      <c r="P67" s="389"/>
      <c r="Q67" s="389"/>
      <c r="R67" s="389"/>
      <c r="S67" s="389"/>
      <c r="T67" s="389"/>
      <c r="U67" s="389"/>
      <c r="V67" s="389"/>
      <c r="W67" s="389"/>
      <c r="X67" s="389"/>
      <c r="Y67" s="389"/>
      <c r="Z67" s="389"/>
      <c r="AA67" s="389"/>
      <c r="AB67" s="389"/>
      <c r="AC67" s="389"/>
      <c r="AD67" s="389"/>
      <c r="AE67" s="389"/>
      <c r="AF67" s="389"/>
      <c r="AG67" s="389"/>
      <c r="AH67" s="389"/>
      <c r="AI67" s="389"/>
      <c r="AJ67" s="389"/>
      <c r="AK67" s="389"/>
      <c r="AL67" s="389"/>
      <c r="AM67" s="389"/>
      <c r="AN67" s="389"/>
      <c r="AO67" s="389"/>
      <c r="AP67" s="389"/>
      <c r="AQ67" s="389"/>
      <c r="AR67" s="390"/>
      <c r="AS67" s="79"/>
    </row>
    <row r="68" spans="1:45" ht="24" customHeight="1" x14ac:dyDescent="0.25">
      <c r="A68" s="375" t="s">
        <v>338</v>
      </c>
      <c r="B68" s="376"/>
      <c r="C68" s="376"/>
      <c r="D68" s="376"/>
      <c r="E68" s="376"/>
      <c r="F68" s="376"/>
      <c r="G68" s="376"/>
      <c r="H68" s="376"/>
      <c r="I68" s="376"/>
      <c r="J68" s="376"/>
      <c r="K68" s="376"/>
      <c r="L68" s="376"/>
      <c r="M68" s="376"/>
      <c r="N68" s="376"/>
      <c r="O68" s="376"/>
      <c r="P68" s="376"/>
      <c r="Q68" s="376"/>
      <c r="R68" s="376"/>
      <c r="S68" s="376"/>
      <c r="T68" s="376"/>
      <c r="U68" s="376"/>
      <c r="V68" s="376"/>
      <c r="W68" s="376"/>
      <c r="X68" s="376"/>
      <c r="Y68" s="376"/>
      <c r="Z68" s="376"/>
      <c r="AA68" s="376"/>
      <c r="AB68" s="376"/>
      <c r="AC68" s="376"/>
      <c r="AD68" s="376"/>
      <c r="AE68" s="376"/>
      <c r="AF68" s="376"/>
      <c r="AG68" s="376"/>
      <c r="AH68" s="376"/>
      <c r="AI68" s="376"/>
      <c r="AJ68" s="376"/>
      <c r="AK68" s="376"/>
      <c r="AL68" s="376"/>
      <c r="AM68" s="376"/>
      <c r="AN68" s="376"/>
      <c r="AO68" s="376"/>
      <c r="AP68" s="376"/>
      <c r="AQ68" s="376"/>
      <c r="AR68" s="377"/>
      <c r="AS68" s="79"/>
    </row>
    <row r="69" spans="1:45" ht="15" customHeight="1" x14ac:dyDescent="0.25">
      <c r="A69" s="375" t="s">
        <v>339</v>
      </c>
      <c r="B69" s="376"/>
      <c r="C69" s="376"/>
      <c r="D69" s="376"/>
      <c r="E69" s="376"/>
      <c r="F69" s="376"/>
      <c r="G69" s="376"/>
      <c r="H69" s="376"/>
      <c r="I69" s="376"/>
      <c r="J69" s="376"/>
      <c r="K69" s="376"/>
      <c r="L69" s="376"/>
      <c r="M69" s="376"/>
      <c r="N69" s="376"/>
      <c r="O69" s="376"/>
      <c r="P69" s="376"/>
      <c r="Q69" s="376"/>
      <c r="R69" s="376"/>
      <c r="S69" s="376"/>
      <c r="T69" s="376"/>
      <c r="U69" s="376"/>
      <c r="V69" s="376"/>
      <c r="W69" s="376"/>
      <c r="X69" s="376"/>
      <c r="Y69" s="376"/>
      <c r="Z69" s="376"/>
      <c r="AA69" s="376"/>
      <c r="AB69" s="376"/>
      <c r="AC69" s="376"/>
      <c r="AD69" s="376"/>
      <c r="AE69" s="376"/>
      <c r="AF69" s="376"/>
      <c r="AG69" s="376"/>
      <c r="AH69" s="376"/>
      <c r="AI69" s="376"/>
      <c r="AJ69" s="376"/>
      <c r="AK69" s="376"/>
      <c r="AL69" s="376"/>
      <c r="AM69" s="376"/>
      <c r="AN69" s="376"/>
      <c r="AO69" s="376"/>
      <c r="AP69" s="376"/>
      <c r="AQ69" s="376"/>
      <c r="AR69" s="377"/>
      <c r="AS69" s="79"/>
    </row>
    <row r="70" spans="1:45" ht="24.75" customHeight="1" x14ac:dyDescent="0.25">
      <c r="A70" s="391" t="s">
        <v>1103</v>
      </c>
      <c r="B70" s="392"/>
      <c r="C70" s="392"/>
      <c r="D70" s="392"/>
      <c r="E70" s="392"/>
      <c r="F70" s="392"/>
      <c r="G70" s="392"/>
      <c r="H70" s="392"/>
      <c r="I70" s="392"/>
      <c r="J70" s="392"/>
      <c r="K70" s="392"/>
      <c r="L70" s="392"/>
      <c r="M70" s="392"/>
      <c r="N70" s="392"/>
      <c r="O70" s="392"/>
      <c r="P70" s="392"/>
      <c r="Q70" s="392"/>
      <c r="R70" s="392"/>
      <c r="S70" s="392"/>
      <c r="T70" s="392"/>
      <c r="U70" s="392"/>
      <c r="V70" s="392"/>
      <c r="W70" s="392"/>
      <c r="X70" s="392"/>
      <c r="Y70" s="392"/>
      <c r="Z70" s="392"/>
      <c r="AA70" s="392"/>
      <c r="AB70" s="392"/>
      <c r="AC70" s="392"/>
      <c r="AD70" s="392"/>
      <c r="AE70" s="392"/>
      <c r="AF70" s="392"/>
      <c r="AG70" s="392"/>
      <c r="AH70" s="392"/>
      <c r="AI70" s="392"/>
      <c r="AJ70" s="392"/>
      <c r="AK70" s="392"/>
      <c r="AL70" s="392"/>
      <c r="AM70" s="392"/>
      <c r="AN70" s="392"/>
      <c r="AO70" s="392"/>
      <c r="AP70" s="392"/>
      <c r="AQ70" s="392"/>
      <c r="AR70" s="393"/>
    </row>
    <row r="71" spans="1:45" ht="15" customHeight="1" x14ac:dyDescent="0.25">
      <c r="A71" s="375" t="s">
        <v>344</v>
      </c>
      <c r="B71" s="376"/>
      <c r="C71" s="376"/>
      <c r="D71" s="376"/>
      <c r="E71" s="376"/>
      <c r="F71" s="376"/>
      <c r="G71" s="376"/>
      <c r="H71" s="376"/>
      <c r="I71" s="376"/>
      <c r="J71" s="376"/>
      <c r="K71" s="376"/>
      <c r="L71" s="376"/>
      <c r="M71" s="376"/>
      <c r="N71" s="376"/>
      <c r="O71" s="376"/>
      <c r="P71" s="376"/>
      <c r="Q71" s="376"/>
      <c r="R71" s="376"/>
      <c r="S71" s="376"/>
      <c r="T71" s="376"/>
      <c r="U71" s="376"/>
      <c r="V71" s="376"/>
      <c r="W71" s="376"/>
      <c r="X71" s="376"/>
      <c r="Y71" s="376"/>
      <c r="Z71" s="376"/>
      <c r="AA71" s="376"/>
      <c r="AB71" s="376"/>
      <c r="AC71" s="376"/>
      <c r="AD71" s="376"/>
      <c r="AE71" s="376"/>
      <c r="AF71" s="376"/>
      <c r="AG71" s="376"/>
      <c r="AH71" s="376"/>
      <c r="AI71" s="376"/>
      <c r="AJ71" s="376"/>
      <c r="AK71" s="376"/>
      <c r="AL71" s="376"/>
      <c r="AM71" s="376"/>
      <c r="AN71" s="376"/>
      <c r="AO71" s="376"/>
      <c r="AP71" s="376"/>
      <c r="AQ71" s="376"/>
      <c r="AR71" s="377"/>
    </row>
    <row r="72" spans="1:45" ht="17.25" customHeight="1" x14ac:dyDescent="0.25">
      <c r="A72" s="378" t="s">
        <v>345</v>
      </c>
      <c r="B72" s="379"/>
      <c r="C72" s="379"/>
      <c r="D72" s="379"/>
      <c r="E72" s="379"/>
      <c r="F72" s="379"/>
      <c r="G72" s="379"/>
      <c r="H72" s="379"/>
      <c r="I72" s="379"/>
      <c r="J72" s="379"/>
      <c r="K72" s="379"/>
      <c r="L72" s="379"/>
      <c r="M72" s="379"/>
      <c r="N72" s="379"/>
      <c r="O72" s="379"/>
      <c r="P72" s="379"/>
      <c r="Q72" s="379"/>
      <c r="R72" s="379"/>
      <c r="S72" s="379"/>
      <c r="T72" s="379"/>
      <c r="U72" s="379"/>
      <c r="V72" s="379"/>
      <c r="W72" s="379"/>
      <c r="X72" s="379"/>
      <c r="Y72" s="379"/>
      <c r="Z72" s="379"/>
      <c r="AA72" s="379"/>
      <c r="AB72" s="379"/>
      <c r="AC72" s="379"/>
      <c r="AD72" s="379"/>
      <c r="AE72" s="379"/>
      <c r="AF72" s="379"/>
      <c r="AG72" s="379"/>
      <c r="AH72" s="379"/>
      <c r="AI72" s="379"/>
      <c r="AJ72" s="379"/>
      <c r="AK72" s="379"/>
      <c r="AL72" s="379"/>
      <c r="AM72" s="379"/>
      <c r="AN72" s="379"/>
      <c r="AO72" s="379"/>
      <c r="AP72" s="379"/>
      <c r="AQ72" s="379"/>
      <c r="AR72" s="380"/>
    </row>
    <row r="73" spans="1:45" x14ac:dyDescent="0.25">
      <c r="A73" s="381" t="s">
        <v>1104</v>
      </c>
      <c r="B73" s="382"/>
      <c r="C73" s="382"/>
      <c r="D73" s="382"/>
      <c r="E73" s="382"/>
      <c r="F73" s="382"/>
      <c r="G73" s="382"/>
      <c r="H73" s="382"/>
      <c r="I73" s="382"/>
      <c r="J73" s="382"/>
      <c r="K73" s="382"/>
      <c r="L73" s="382"/>
      <c r="M73" s="382"/>
      <c r="N73" s="382"/>
      <c r="O73" s="382"/>
      <c r="P73" s="382"/>
      <c r="Q73" s="382"/>
      <c r="R73" s="382"/>
      <c r="S73" s="382"/>
      <c r="T73" s="382"/>
      <c r="U73" s="382"/>
      <c r="V73" s="382"/>
      <c r="W73" s="382"/>
      <c r="X73" s="382"/>
      <c r="Y73" s="382"/>
      <c r="Z73" s="382"/>
      <c r="AA73" s="382"/>
      <c r="AB73" s="382"/>
      <c r="AC73" s="382"/>
      <c r="AD73" s="382"/>
      <c r="AE73" s="382"/>
      <c r="AF73" s="382"/>
      <c r="AG73" s="382"/>
      <c r="AH73" s="382"/>
      <c r="AI73" s="382"/>
      <c r="AJ73" s="382"/>
      <c r="AK73" s="382"/>
      <c r="AL73" s="382"/>
      <c r="AM73" s="382"/>
      <c r="AN73" s="382"/>
      <c r="AO73" s="382"/>
      <c r="AP73" s="382"/>
      <c r="AQ73" s="382"/>
      <c r="AR73" s="383"/>
      <c r="AS73" s="79"/>
    </row>
    <row r="78" spans="1:45" ht="18" x14ac:dyDescent="0.25">
      <c r="D78" s="25"/>
    </row>
    <row r="79" spans="1:45" ht="18" x14ac:dyDescent="0.25">
      <c r="D79" s="26"/>
    </row>
    <row r="80" spans="1:45" ht="18" x14ac:dyDescent="0.25">
      <c r="D80" s="25"/>
    </row>
    <row r="81" spans="4:4" ht="18" x14ac:dyDescent="0.25">
      <c r="D81" s="25"/>
    </row>
    <row r="82" spans="4:4" ht="18" x14ac:dyDescent="0.25">
      <c r="D82" s="25"/>
    </row>
  </sheetData>
  <sheetProtection algorithmName="SHA-512" hashValue="W2V1caU/YNtAsm3p3NWrwL8A25EfBaN/UqMlxUYYERhq0ingwHT4TLEAtGBIdtSTr1/zFex64Tia8/yuHE0Y6g==" saltValue="EA2dCAW08m9vlDcehRn9Eg==" spinCount="100000" sheet="1" formatCells="0" selectLockedCells="1"/>
  <dataConsolidate/>
  <mergeCells count="51">
    <mergeCell ref="B1:AR1"/>
    <mergeCell ref="A2:AR2"/>
    <mergeCell ref="A3:AR3"/>
    <mergeCell ref="A4:AR4"/>
    <mergeCell ref="B5:T5"/>
    <mergeCell ref="U5:AR5"/>
    <mergeCell ref="B6:T6"/>
    <mergeCell ref="U6:AR6"/>
    <mergeCell ref="A7:AR7"/>
    <mergeCell ref="A8:A11"/>
    <mergeCell ref="B8:B11"/>
    <mergeCell ref="D8:AQ8"/>
    <mergeCell ref="AR8:AR11"/>
    <mergeCell ref="C9:C11"/>
    <mergeCell ref="D9:D11"/>
    <mergeCell ref="E9:E11"/>
    <mergeCell ref="F9:AQ9"/>
    <mergeCell ref="F10:P10"/>
    <mergeCell ref="Q10:X10"/>
    <mergeCell ref="Y10:AF10"/>
    <mergeCell ref="AG10:AM10"/>
    <mergeCell ref="AN10:AQ10"/>
    <mergeCell ref="A54:E55"/>
    <mergeCell ref="F54:AR54"/>
    <mergeCell ref="F55:AR55"/>
    <mergeCell ref="A56:E57"/>
    <mergeCell ref="F56:AR56"/>
    <mergeCell ref="F57:AR57"/>
    <mergeCell ref="B64:R64"/>
    <mergeCell ref="S64:AR64"/>
    <mergeCell ref="A58:E59"/>
    <mergeCell ref="F58:AR58"/>
    <mergeCell ref="F59:AR59"/>
    <mergeCell ref="A60:AR60"/>
    <mergeCell ref="B61:E61"/>
    <mergeCell ref="F61:R61"/>
    <mergeCell ref="S61:AR61"/>
    <mergeCell ref="B62:E62"/>
    <mergeCell ref="F62:R62"/>
    <mergeCell ref="S62:AR62"/>
    <mergeCell ref="B63:R63"/>
    <mergeCell ref="S63:AR63"/>
    <mergeCell ref="A71:AR71"/>
    <mergeCell ref="A72:AR72"/>
    <mergeCell ref="A73:AR73"/>
    <mergeCell ref="A65:AR65"/>
    <mergeCell ref="A66:AR66"/>
    <mergeCell ref="A67:AR67"/>
    <mergeCell ref="A68:AR68"/>
    <mergeCell ref="A69:AR69"/>
    <mergeCell ref="A70:AR70"/>
  </mergeCells>
  <dataValidations count="5">
    <dataValidation type="list" allowBlank="1" showInputMessage="1" showErrorMessage="1" sqref="Q14:AM14 Q36:AM36 Q42:AM42 Q50:AM50 Q26:AM26 Q38:AM38 Q16:AM16 Q32:AM32 Q48:AM48 Q18:AM18 Q28:AM28 Q46:AM46 Q20:AM20 Q34:AM34 Q40:AM40 Q22:AM22 Q30:AM30 Q44:AM44 Q24:AM24 Q52:AM52" xr:uid="{00000000-0002-0000-0A00-000000000000}">
      <mc:AlternateContent xmlns:x12ac="http://schemas.microsoft.com/office/spreadsheetml/2011/1/ac" xmlns:mc="http://schemas.openxmlformats.org/markup-compatibility/2006">
        <mc:Choice Requires="x12ac">
          <x12ac:list>"2,17","4,34","6,51","8,68","10,85","13,02","15,19","17,36","19,53","21,7","23,87","26,04","28,21","30,38","32,55"</x12ac:list>
        </mc:Choice>
        <mc:Fallback>
          <formula1>"2,17,4,34,6,51,8,68,10,85,13,02,15,19,17,36,19,53,21,7,23,87,26,04,28,21,30,38,32,55"</formula1>
        </mc:Fallback>
      </mc:AlternateContent>
    </dataValidation>
    <dataValidation type="list" allowBlank="1" showInputMessage="1" showErrorMessage="1" sqref="F14:P14 AN14:AQ14 F50:P50 AN50:AQ50 F16:P16 AN16:AQ16 F18:P18 AN18:AQ18 F20:P20 AN20:AQ20 F22:P22 AN22:AQ22 F24:P24 AN24:AQ24 F26:P26 AN26:AQ26 F28:P28 AN28:AQ28 F30:P30 AN30:AQ30 F32:P32 AN32:AQ32 F34:P34 AN34:AQ34 F36:P36 AN36:AQ36 F38:P38 AN38:AQ38 F40:P40 AN40:AQ40 F42:P42 AN42:AQ42 F44:P44 AN44:AQ44 F46:P46 AN46:AQ46 F48:P48 AN48:AQ48 F52:P52 AN52:AQ52" xr:uid="{00000000-0002-0000-0A00-000001000000}">
      <mc:AlternateContent xmlns:x12ac="http://schemas.microsoft.com/office/spreadsheetml/2011/1/ac" xmlns:mc="http://schemas.openxmlformats.org/markup-compatibility/2006">
        <mc:Choice Requires="x12ac">
          <x12ac:list>0,"4,33","8,66","12,99","17,32","21,65","25,98","30,31","34,64","38,97","43,3","47,63","51,96","56,29","60,62","64,95"</x12ac:list>
        </mc:Choice>
        <mc:Fallback>
          <formula1>"0,4,33,8,66,12,99,17,32,21,65,25,98,30,31,34,64,38,97,43,3,47,63,51,96,56,29,60,62,64,95"</formula1>
        </mc:Fallback>
      </mc:AlternateContent>
    </dataValidation>
    <dataValidation type="list" allowBlank="1" showInputMessage="1" showErrorMessage="1" sqref="B16 B18 B20 B22 B24 B26 B28 B30 B32 B34 B36 B38 B40 B42 B44 B46 B48 B50 B52" xr:uid="{00000000-0002-0000-0A00-000002000000}">
      <formula1>",Z,N,B"</formula1>
    </dataValidation>
    <dataValidation type="list" allowBlank="1" showInputMessage="1" showErrorMessage="1" sqref="B14" xr:uid="{00000000-0002-0000-0A00-000003000000}">
      <formula1>",Z,N,B, ,"</formula1>
    </dataValidation>
    <dataValidation type="list" allowBlank="1" showInputMessage="1" showErrorMessage="1" sqref="D14 D16 D18 D20 D22 D24 D26 D28 D30 D32 D34 D36 D38 D40 D42 D44 D46 D48 D50 D52" xr:uid="{00000000-0002-0000-0A00-000004000000}">
      <mc:AlternateContent xmlns:x12ac="http://schemas.microsoft.com/office/spreadsheetml/2011/1/ac" xmlns:mc="http://schemas.openxmlformats.org/markup-compatibility/2006">
        <mc:Choice Requires="x12ac">
          <x12ac:list>handel,gastronomia,usługi,"obsługa biurowa, pomieszczenia socjalne związane z działalnością produkcyjną",szkoły,żłobki,przedszkola,przemysłowe zakłady produkcyjne,"biura, urzędy i instytucje",szpitale,hotele i inne obiekty noclegowe</x12ac:list>
        </mc:Choice>
        <mc:Fallback>
          <formula1>"handel,gastronomia,usługi,obsługa biurowa, pomieszczenia socjalne związane z działalnością produkcyjną,szkoły,żłobki,przedszkola,przemysłowe zakłady produkcyjne,biura, urzędy i instytucje,szpitale,hotele i inne obiekty noclegowe"</formula1>
        </mc:Fallback>
      </mc:AlternateContent>
    </dataValidation>
  </dataValidations>
  <printOptions horizontalCentered="1"/>
  <pageMargins left="0.25" right="0.25" top="0.75" bottom="0.75" header="0.3" footer="0.3"/>
  <pageSetup paperSize="8" scale="49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S82"/>
  <sheetViews>
    <sheetView showGridLines="0" view="pageBreakPreview" zoomScale="70" zoomScaleNormal="70" zoomScaleSheetLayoutView="70" workbookViewId="0">
      <pane ySplit="12" topLeftCell="A13" activePane="bottomLeft" state="frozen"/>
      <selection pane="bottomLeft" activeCell="B62" sqref="B62:E62"/>
    </sheetView>
  </sheetViews>
  <sheetFormatPr defaultRowHeight="15" x14ac:dyDescent="0.25"/>
  <cols>
    <col min="1" max="1" width="10.42578125" customWidth="1"/>
    <col min="2" max="2" width="9.85546875" customWidth="1"/>
    <col min="3" max="3" width="13.28515625" customWidth="1"/>
    <col min="4" max="4" width="33.85546875" customWidth="1"/>
    <col min="5" max="5" width="13.7109375" customWidth="1"/>
    <col min="6" max="13" width="6.7109375" customWidth="1"/>
    <col min="14" max="16" width="8.5703125" customWidth="1"/>
    <col min="17" max="21" width="6.7109375" customWidth="1"/>
    <col min="22" max="22" width="7.5703125" customWidth="1"/>
    <col min="23" max="25" width="8.28515625" customWidth="1"/>
    <col min="26" max="29" width="6.7109375" customWidth="1"/>
    <col min="30" max="32" width="8.42578125" customWidth="1"/>
    <col min="33" max="34" width="7.85546875" customWidth="1"/>
    <col min="35" max="37" width="6.7109375" customWidth="1"/>
    <col min="38" max="39" width="8.5703125" customWidth="1"/>
    <col min="40" max="40" width="6.7109375" customWidth="1"/>
    <col min="41" max="42" width="8.7109375" customWidth="1"/>
    <col min="43" max="43" width="8.5703125" customWidth="1"/>
    <col min="44" max="44" width="24.28515625" customWidth="1"/>
  </cols>
  <sheetData>
    <row r="1" spans="1:45" ht="18" customHeight="1" thickBot="1" x14ac:dyDescent="0.3">
      <c r="A1" t="s">
        <v>174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7"/>
      <c r="Z1" s="257"/>
      <c r="AA1" s="257"/>
      <c r="AB1" s="257"/>
      <c r="AC1" s="257"/>
      <c r="AD1" s="257"/>
      <c r="AE1" s="257"/>
      <c r="AF1" s="257"/>
      <c r="AG1" s="257"/>
      <c r="AH1" s="257"/>
      <c r="AI1" s="257"/>
      <c r="AJ1" s="257"/>
      <c r="AK1" s="257"/>
      <c r="AL1" s="257"/>
      <c r="AM1" s="257"/>
      <c r="AN1" s="257"/>
      <c r="AO1" s="257"/>
      <c r="AP1" s="257"/>
      <c r="AQ1" s="257"/>
      <c r="AR1" s="257"/>
    </row>
    <row r="2" spans="1:45" ht="18" customHeight="1" x14ac:dyDescent="0.25">
      <c r="A2" s="295" t="s">
        <v>236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  <c r="W2" s="296"/>
      <c r="X2" s="296"/>
      <c r="Y2" s="296"/>
      <c r="Z2" s="296"/>
      <c r="AA2" s="296"/>
      <c r="AB2" s="296"/>
      <c r="AC2" s="296"/>
      <c r="AD2" s="296"/>
      <c r="AE2" s="296"/>
      <c r="AF2" s="296"/>
      <c r="AG2" s="296"/>
      <c r="AH2" s="296"/>
      <c r="AI2" s="296"/>
      <c r="AJ2" s="296"/>
      <c r="AK2" s="296"/>
      <c r="AL2" s="296"/>
      <c r="AM2" s="296"/>
      <c r="AN2" s="296"/>
      <c r="AO2" s="296"/>
      <c r="AP2" s="296"/>
      <c r="AQ2" s="296"/>
      <c r="AR2" s="297"/>
      <c r="AS2" s="79"/>
    </row>
    <row r="3" spans="1:45" ht="79.5" customHeight="1" x14ac:dyDescent="0.25">
      <c r="A3" s="298" t="s">
        <v>247</v>
      </c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299"/>
      <c r="T3" s="299"/>
      <c r="U3" s="299"/>
      <c r="V3" s="299"/>
      <c r="W3" s="299"/>
      <c r="X3" s="299"/>
      <c r="Y3" s="299"/>
      <c r="Z3" s="299"/>
      <c r="AA3" s="299"/>
      <c r="AB3" s="299"/>
      <c r="AC3" s="299"/>
      <c r="AD3" s="299"/>
      <c r="AE3" s="299"/>
      <c r="AF3" s="299"/>
      <c r="AG3" s="299"/>
      <c r="AH3" s="299"/>
      <c r="AI3" s="299"/>
      <c r="AJ3" s="299"/>
      <c r="AK3" s="299"/>
      <c r="AL3" s="299"/>
      <c r="AM3" s="299"/>
      <c r="AN3" s="299"/>
      <c r="AO3" s="299"/>
      <c r="AP3" s="299"/>
      <c r="AQ3" s="299"/>
      <c r="AR3" s="300"/>
    </row>
    <row r="4" spans="1:45" ht="17.25" customHeight="1" x14ac:dyDescent="0.25">
      <c r="A4" s="301" t="s">
        <v>348</v>
      </c>
      <c r="B4" s="302"/>
      <c r="C4" s="302"/>
      <c r="D4" s="302"/>
      <c r="E4" s="302"/>
      <c r="F4" s="302"/>
      <c r="G4" s="302"/>
      <c r="H4" s="302"/>
      <c r="I4" s="302"/>
      <c r="J4" s="302"/>
      <c r="K4" s="302"/>
      <c r="L4" s="302"/>
      <c r="M4" s="302"/>
      <c r="N4" s="302"/>
      <c r="O4" s="302"/>
      <c r="P4" s="302"/>
      <c r="Q4" s="302"/>
      <c r="R4" s="302"/>
      <c r="S4" s="302"/>
      <c r="T4" s="302"/>
      <c r="U4" s="302"/>
      <c r="V4" s="302"/>
      <c r="W4" s="302"/>
      <c r="X4" s="302"/>
      <c r="Y4" s="302"/>
      <c r="Z4" s="302"/>
      <c r="AA4" s="302"/>
      <c r="AB4" s="302"/>
      <c r="AC4" s="302"/>
      <c r="AD4" s="302"/>
      <c r="AE4" s="302"/>
      <c r="AF4" s="302"/>
      <c r="AG4" s="302"/>
      <c r="AH4" s="302"/>
      <c r="AI4" s="302"/>
      <c r="AJ4" s="302"/>
      <c r="AK4" s="302"/>
      <c r="AL4" s="302"/>
      <c r="AM4" s="302"/>
      <c r="AN4" s="302"/>
      <c r="AO4" s="302"/>
      <c r="AP4" s="302"/>
      <c r="AQ4" s="302"/>
      <c r="AR4" s="303"/>
      <c r="AS4" s="79"/>
    </row>
    <row r="5" spans="1:45" ht="10.5" customHeight="1" x14ac:dyDescent="0.25">
      <c r="A5" s="51"/>
      <c r="B5" s="304" t="s">
        <v>239</v>
      </c>
      <c r="C5" s="305"/>
      <c r="D5" s="305"/>
      <c r="E5" s="305"/>
      <c r="F5" s="305"/>
      <c r="G5" s="305"/>
      <c r="H5" s="305"/>
      <c r="I5" s="305"/>
      <c r="J5" s="305"/>
      <c r="K5" s="305"/>
      <c r="L5" s="305"/>
      <c r="M5" s="305"/>
      <c r="N5" s="305"/>
      <c r="O5" s="305"/>
      <c r="P5" s="305"/>
      <c r="Q5" s="305"/>
      <c r="R5" s="305"/>
      <c r="S5" s="305"/>
      <c r="T5" s="306"/>
      <c r="U5" s="304" t="s">
        <v>238</v>
      </c>
      <c r="V5" s="305"/>
      <c r="W5" s="305"/>
      <c r="X5" s="305"/>
      <c r="Y5" s="305"/>
      <c r="Z5" s="305"/>
      <c r="AA5" s="305"/>
      <c r="AB5" s="305"/>
      <c r="AC5" s="305"/>
      <c r="AD5" s="305"/>
      <c r="AE5" s="305"/>
      <c r="AF5" s="305"/>
      <c r="AG5" s="305"/>
      <c r="AH5" s="305"/>
      <c r="AI5" s="305"/>
      <c r="AJ5" s="305"/>
      <c r="AK5" s="305"/>
      <c r="AL5" s="305"/>
      <c r="AM5" s="305"/>
      <c r="AN5" s="305"/>
      <c r="AO5" s="305"/>
      <c r="AP5" s="305"/>
      <c r="AQ5" s="305"/>
      <c r="AR5" s="307"/>
      <c r="AS5" s="79"/>
    </row>
    <row r="6" spans="1:45" ht="42.75" customHeight="1" x14ac:dyDescent="0.25">
      <c r="A6" s="52"/>
      <c r="B6" s="272"/>
      <c r="C6" s="273"/>
      <c r="D6" s="273"/>
      <c r="E6" s="273"/>
      <c r="F6" s="273"/>
      <c r="G6" s="273"/>
      <c r="H6" s="273"/>
      <c r="I6" s="273"/>
      <c r="J6" s="273"/>
      <c r="K6" s="273"/>
      <c r="L6" s="273"/>
      <c r="M6" s="273"/>
      <c r="N6" s="273"/>
      <c r="O6" s="273"/>
      <c r="P6" s="273"/>
      <c r="Q6" s="273"/>
      <c r="R6" s="273"/>
      <c r="S6" s="273"/>
      <c r="T6" s="274"/>
      <c r="U6" s="272"/>
      <c r="V6" s="273"/>
      <c r="W6" s="273"/>
      <c r="X6" s="273"/>
      <c r="Y6" s="273"/>
      <c r="Z6" s="273"/>
      <c r="AA6" s="273"/>
      <c r="AB6" s="273"/>
      <c r="AC6" s="273"/>
      <c r="AD6" s="273"/>
      <c r="AE6" s="273"/>
      <c r="AF6" s="273"/>
      <c r="AG6" s="273"/>
      <c r="AH6" s="273"/>
      <c r="AI6" s="273"/>
      <c r="AJ6" s="273"/>
      <c r="AK6" s="273"/>
      <c r="AL6" s="273"/>
      <c r="AM6" s="273"/>
      <c r="AN6" s="273"/>
      <c r="AO6" s="273"/>
      <c r="AP6" s="273"/>
      <c r="AQ6" s="273"/>
      <c r="AR6" s="308"/>
      <c r="AS6" s="79"/>
    </row>
    <row r="7" spans="1:45" ht="16.5" customHeight="1" thickBot="1" x14ac:dyDescent="0.3">
      <c r="A7" s="309" t="s">
        <v>349</v>
      </c>
      <c r="B7" s="310"/>
      <c r="C7" s="310"/>
      <c r="D7" s="310"/>
      <c r="E7" s="310"/>
      <c r="F7" s="310"/>
      <c r="G7" s="310"/>
      <c r="H7" s="310"/>
      <c r="I7" s="310"/>
      <c r="J7" s="310"/>
      <c r="K7" s="310"/>
      <c r="L7" s="310"/>
      <c r="M7" s="310"/>
      <c r="N7" s="310"/>
      <c r="O7" s="310"/>
      <c r="P7" s="310"/>
      <c r="Q7" s="310"/>
      <c r="R7" s="310"/>
      <c r="S7" s="310"/>
      <c r="T7" s="310"/>
      <c r="U7" s="310"/>
      <c r="V7" s="310"/>
      <c r="W7" s="310"/>
      <c r="X7" s="310"/>
      <c r="Y7" s="310"/>
      <c r="Z7" s="310"/>
      <c r="AA7" s="310"/>
      <c r="AB7" s="310"/>
      <c r="AC7" s="310"/>
      <c r="AD7" s="310"/>
      <c r="AE7" s="310"/>
      <c r="AF7" s="310"/>
      <c r="AG7" s="310"/>
      <c r="AH7" s="310"/>
      <c r="AI7" s="310"/>
      <c r="AJ7" s="310"/>
      <c r="AK7" s="310"/>
      <c r="AL7" s="310"/>
      <c r="AM7" s="310"/>
      <c r="AN7" s="310"/>
      <c r="AO7" s="310"/>
      <c r="AP7" s="310"/>
      <c r="AQ7" s="310"/>
      <c r="AR7" s="311"/>
      <c r="AS7" s="79"/>
    </row>
    <row r="8" spans="1:45" ht="16.5" customHeight="1" x14ac:dyDescent="0.25">
      <c r="A8" s="312" t="s">
        <v>342</v>
      </c>
      <c r="B8" s="314" t="s">
        <v>248</v>
      </c>
      <c r="C8" s="21" t="s">
        <v>168</v>
      </c>
      <c r="D8" s="316" t="s">
        <v>241</v>
      </c>
      <c r="E8" s="317"/>
      <c r="F8" s="318"/>
      <c r="G8" s="318"/>
      <c r="H8" s="318"/>
      <c r="I8" s="318"/>
      <c r="J8" s="318"/>
      <c r="K8" s="318"/>
      <c r="L8" s="318"/>
      <c r="M8" s="318"/>
      <c r="N8" s="318"/>
      <c r="O8" s="318"/>
      <c r="P8" s="318"/>
      <c r="Q8" s="318"/>
      <c r="R8" s="318"/>
      <c r="S8" s="318"/>
      <c r="T8" s="318"/>
      <c r="U8" s="318"/>
      <c r="V8" s="318"/>
      <c r="W8" s="318"/>
      <c r="X8" s="318"/>
      <c r="Y8" s="318"/>
      <c r="Z8" s="318"/>
      <c r="AA8" s="318"/>
      <c r="AB8" s="318"/>
      <c r="AC8" s="318"/>
      <c r="AD8" s="318"/>
      <c r="AE8" s="318"/>
      <c r="AF8" s="318"/>
      <c r="AG8" s="318"/>
      <c r="AH8" s="318"/>
      <c r="AI8" s="318"/>
      <c r="AJ8" s="318"/>
      <c r="AK8" s="318"/>
      <c r="AL8" s="318"/>
      <c r="AM8" s="318"/>
      <c r="AN8" s="318"/>
      <c r="AO8" s="318"/>
      <c r="AP8" s="318"/>
      <c r="AQ8" s="319"/>
      <c r="AR8" s="320" t="s">
        <v>271</v>
      </c>
    </row>
    <row r="9" spans="1:45" ht="36.75" customHeight="1" x14ac:dyDescent="0.25">
      <c r="A9" s="313"/>
      <c r="B9" s="315"/>
      <c r="C9" s="322" t="s">
        <v>240</v>
      </c>
      <c r="D9" s="313" t="s">
        <v>249</v>
      </c>
      <c r="E9" s="323" t="s">
        <v>250</v>
      </c>
      <c r="F9" s="315" t="s">
        <v>390</v>
      </c>
      <c r="G9" s="315"/>
      <c r="H9" s="315"/>
      <c r="I9" s="315"/>
      <c r="J9" s="315"/>
      <c r="K9" s="315"/>
      <c r="L9" s="315"/>
      <c r="M9" s="315"/>
      <c r="N9" s="315"/>
      <c r="O9" s="315"/>
      <c r="P9" s="315"/>
      <c r="Q9" s="315"/>
      <c r="R9" s="315"/>
      <c r="S9" s="315"/>
      <c r="T9" s="315"/>
      <c r="U9" s="315"/>
      <c r="V9" s="315"/>
      <c r="W9" s="315"/>
      <c r="X9" s="315"/>
      <c r="Y9" s="315"/>
      <c r="Z9" s="315"/>
      <c r="AA9" s="315"/>
      <c r="AB9" s="315"/>
      <c r="AC9" s="315"/>
      <c r="AD9" s="315"/>
      <c r="AE9" s="315"/>
      <c r="AF9" s="315"/>
      <c r="AG9" s="315"/>
      <c r="AH9" s="315"/>
      <c r="AI9" s="315"/>
      <c r="AJ9" s="315"/>
      <c r="AK9" s="315"/>
      <c r="AL9" s="315"/>
      <c r="AM9" s="315"/>
      <c r="AN9" s="315"/>
      <c r="AO9" s="315"/>
      <c r="AP9" s="315"/>
      <c r="AQ9" s="323"/>
      <c r="AR9" s="321"/>
    </row>
    <row r="10" spans="1:45" ht="21" customHeight="1" x14ac:dyDescent="0.25">
      <c r="A10" s="313"/>
      <c r="B10" s="315"/>
      <c r="C10" s="322"/>
      <c r="D10" s="313"/>
      <c r="E10" s="323"/>
      <c r="F10" s="324" t="s">
        <v>359</v>
      </c>
      <c r="G10" s="324"/>
      <c r="H10" s="324"/>
      <c r="I10" s="324"/>
      <c r="J10" s="324"/>
      <c r="K10" s="324"/>
      <c r="L10" s="324"/>
      <c r="M10" s="324"/>
      <c r="N10" s="324"/>
      <c r="O10" s="324"/>
      <c r="P10" s="324"/>
      <c r="Q10" s="325" t="s">
        <v>32</v>
      </c>
      <c r="R10" s="326"/>
      <c r="S10" s="326"/>
      <c r="T10" s="326"/>
      <c r="U10" s="326"/>
      <c r="V10" s="326"/>
      <c r="W10" s="326"/>
      <c r="X10" s="327"/>
      <c r="Y10" s="328" t="s">
        <v>31</v>
      </c>
      <c r="Z10" s="329"/>
      <c r="AA10" s="329"/>
      <c r="AB10" s="329"/>
      <c r="AC10" s="329"/>
      <c r="AD10" s="329"/>
      <c r="AE10" s="329"/>
      <c r="AF10" s="330"/>
      <c r="AG10" s="331" t="s">
        <v>33</v>
      </c>
      <c r="AH10" s="332"/>
      <c r="AI10" s="332"/>
      <c r="AJ10" s="332"/>
      <c r="AK10" s="332"/>
      <c r="AL10" s="332"/>
      <c r="AM10" s="333"/>
      <c r="AN10" s="334" t="s">
        <v>34</v>
      </c>
      <c r="AO10" s="335"/>
      <c r="AP10" s="335"/>
      <c r="AQ10" s="335"/>
      <c r="AR10" s="321"/>
    </row>
    <row r="11" spans="1:45" ht="45" customHeight="1" x14ac:dyDescent="0.25">
      <c r="A11" s="313"/>
      <c r="B11" s="315"/>
      <c r="C11" s="322"/>
      <c r="D11" s="313"/>
      <c r="E11" s="323"/>
      <c r="F11" s="14" t="s">
        <v>267</v>
      </c>
      <c r="G11" s="14" t="s">
        <v>268</v>
      </c>
      <c r="H11" s="14" t="s">
        <v>269</v>
      </c>
      <c r="I11" s="14" t="s">
        <v>259</v>
      </c>
      <c r="J11" s="14" t="s">
        <v>347</v>
      </c>
      <c r="K11" s="14" t="s">
        <v>260</v>
      </c>
      <c r="L11" s="14" t="s">
        <v>261</v>
      </c>
      <c r="M11" s="14" t="s">
        <v>262</v>
      </c>
      <c r="N11" s="27" t="s">
        <v>362</v>
      </c>
      <c r="O11" s="27" t="s">
        <v>363</v>
      </c>
      <c r="P11" s="27" t="s">
        <v>364</v>
      </c>
      <c r="Q11" s="14" t="s">
        <v>267</v>
      </c>
      <c r="R11" s="14" t="s">
        <v>268</v>
      </c>
      <c r="S11" s="14" t="s">
        <v>347</v>
      </c>
      <c r="T11" s="14" t="s">
        <v>360</v>
      </c>
      <c r="U11" s="14" t="s">
        <v>361</v>
      </c>
      <c r="V11" s="27" t="s">
        <v>362</v>
      </c>
      <c r="W11" s="27" t="s">
        <v>363</v>
      </c>
      <c r="X11" s="27" t="s">
        <v>364</v>
      </c>
      <c r="Y11" s="14" t="s">
        <v>267</v>
      </c>
      <c r="Z11" s="14" t="s">
        <v>268</v>
      </c>
      <c r="AA11" s="14" t="s">
        <v>347</v>
      </c>
      <c r="AB11" s="14" t="s">
        <v>360</v>
      </c>
      <c r="AC11" s="14" t="s">
        <v>361</v>
      </c>
      <c r="AD11" s="27" t="s">
        <v>362</v>
      </c>
      <c r="AE11" s="27" t="s">
        <v>363</v>
      </c>
      <c r="AF11" s="27" t="s">
        <v>364</v>
      </c>
      <c r="AG11" s="14" t="s">
        <v>267</v>
      </c>
      <c r="AH11" s="14" t="s">
        <v>268</v>
      </c>
      <c r="AI11" s="14" t="s">
        <v>347</v>
      </c>
      <c r="AJ11" s="14" t="s">
        <v>360</v>
      </c>
      <c r="AK11" s="14" t="s">
        <v>361</v>
      </c>
      <c r="AL11" s="27" t="s">
        <v>362</v>
      </c>
      <c r="AM11" s="27" t="s">
        <v>363</v>
      </c>
      <c r="AN11" s="14" t="s">
        <v>267</v>
      </c>
      <c r="AO11" s="14" t="s">
        <v>268</v>
      </c>
      <c r="AP11" s="14" t="s">
        <v>347</v>
      </c>
      <c r="AQ11" s="31" t="s">
        <v>362</v>
      </c>
      <c r="AR11" s="321"/>
      <c r="AS11" s="69"/>
    </row>
    <row r="12" spans="1:45" ht="14.25" customHeight="1" thickBot="1" x14ac:dyDescent="0.3">
      <c r="A12" s="23" t="s">
        <v>165</v>
      </c>
      <c r="B12" s="24" t="s">
        <v>166</v>
      </c>
      <c r="C12" s="28" t="s">
        <v>167</v>
      </c>
      <c r="D12" s="23" t="s">
        <v>245</v>
      </c>
      <c r="E12" s="29" t="s">
        <v>246</v>
      </c>
      <c r="F12" s="22" t="s">
        <v>346</v>
      </c>
      <c r="G12" s="22" t="s">
        <v>251</v>
      </c>
      <c r="H12" s="22" t="s">
        <v>252</v>
      </c>
      <c r="I12" s="22" t="s">
        <v>253</v>
      </c>
      <c r="J12" s="22" t="s">
        <v>254</v>
      </c>
      <c r="K12" s="22" t="s">
        <v>255</v>
      </c>
      <c r="L12" s="22" t="s">
        <v>256</v>
      </c>
      <c r="M12" s="22" t="s">
        <v>257</v>
      </c>
      <c r="N12" s="22" t="s">
        <v>258</v>
      </c>
      <c r="O12" s="22" t="s">
        <v>263</v>
      </c>
      <c r="P12" s="22" t="s">
        <v>264</v>
      </c>
      <c r="Q12" s="22" t="s">
        <v>265</v>
      </c>
      <c r="R12" s="22" t="s">
        <v>266</v>
      </c>
      <c r="S12" s="22" t="s">
        <v>365</v>
      </c>
      <c r="T12" s="22" t="s">
        <v>366</v>
      </c>
      <c r="U12" s="22" t="s">
        <v>367</v>
      </c>
      <c r="V12" s="22" t="s">
        <v>368</v>
      </c>
      <c r="W12" s="22" t="s">
        <v>1</v>
      </c>
      <c r="X12" s="22" t="s">
        <v>388</v>
      </c>
      <c r="Y12" s="22" t="s">
        <v>369</v>
      </c>
      <c r="Z12" s="22" t="s">
        <v>370</v>
      </c>
      <c r="AA12" s="22" t="s">
        <v>371</v>
      </c>
      <c r="AB12" s="22" t="s">
        <v>372</v>
      </c>
      <c r="AC12" s="22" t="s">
        <v>373</v>
      </c>
      <c r="AD12" s="22" t="s">
        <v>374</v>
      </c>
      <c r="AE12" s="22" t="s">
        <v>375</v>
      </c>
      <c r="AF12" s="22" t="s">
        <v>376</v>
      </c>
      <c r="AG12" s="22" t="s">
        <v>377</v>
      </c>
      <c r="AH12" s="22" t="s">
        <v>378</v>
      </c>
      <c r="AI12" s="22" t="s">
        <v>379</v>
      </c>
      <c r="AJ12" s="22" t="s">
        <v>380</v>
      </c>
      <c r="AK12" s="22" t="s">
        <v>381</v>
      </c>
      <c r="AL12" s="22" t="s">
        <v>382</v>
      </c>
      <c r="AM12" s="22" t="s">
        <v>383</v>
      </c>
      <c r="AN12" s="22" t="s">
        <v>384</v>
      </c>
      <c r="AO12" s="22" t="s">
        <v>385</v>
      </c>
      <c r="AP12" s="22" t="s">
        <v>386</v>
      </c>
      <c r="AQ12" s="29" t="s">
        <v>387</v>
      </c>
      <c r="AR12" s="30" t="s">
        <v>1109</v>
      </c>
      <c r="AS12" s="69"/>
    </row>
    <row r="13" spans="1:45" ht="10.5" customHeight="1" x14ac:dyDescent="0.25">
      <c r="A13" s="58" t="s">
        <v>38</v>
      </c>
      <c r="B13" s="59" t="s">
        <v>58</v>
      </c>
      <c r="C13" s="60" t="s">
        <v>28</v>
      </c>
      <c r="D13" s="71" t="s">
        <v>86</v>
      </c>
      <c r="E13" s="59" t="s">
        <v>99</v>
      </c>
      <c r="F13" s="59" t="s">
        <v>119</v>
      </c>
      <c r="G13" s="59" t="s">
        <v>143</v>
      </c>
      <c r="H13" s="59" t="s">
        <v>178</v>
      </c>
      <c r="I13" s="59" t="s">
        <v>198</v>
      </c>
      <c r="J13" s="59" t="s">
        <v>276</v>
      </c>
      <c r="K13" s="59" t="s">
        <v>284</v>
      </c>
      <c r="L13" s="59" t="s">
        <v>292</v>
      </c>
      <c r="M13" s="59" t="s">
        <v>460</v>
      </c>
      <c r="N13" s="59" t="s">
        <v>474</v>
      </c>
      <c r="O13" s="61" t="s">
        <v>531</v>
      </c>
      <c r="P13" s="59" t="s">
        <v>499</v>
      </c>
      <c r="Q13" s="59" t="s">
        <v>513</v>
      </c>
      <c r="R13" s="59" t="s">
        <v>517</v>
      </c>
      <c r="S13" s="59" t="s">
        <v>549</v>
      </c>
      <c r="T13" s="59" t="s">
        <v>569</v>
      </c>
      <c r="U13" s="59" t="s">
        <v>589</v>
      </c>
      <c r="V13" s="59" t="s">
        <v>609</v>
      </c>
      <c r="W13" s="59" t="s">
        <v>629</v>
      </c>
      <c r="X13" s="59" t="s">
        <v>649</v>
      </c>
      <c r="Y13" s="59" t="s">
        <v>669</v>
      </c>
      <c r="Z13" s="59" t="s">
        <v>689</v>
      </c>
      <c r="AA13" s="59" t="s">
        <v>709</v>
      </c>
      <c r="AB13" s="59" t="s">
        <v>729</v>
      </c>
      <c r="AC13" s="59" t="s">
        <v>749</v>
      </c>
      <c r="AD13" s="59" t="s">
        <v>769</v>
      </c>
      <c r="AE13" s="59" t="s">
        <v>789</v>
      </c>
      <c r="AF13" s="61" t="s">
        <v>822</v>
      </c>
      <c r="AG13" s="59" t="s">
        <v>842</v>
      </c>
      <c r="AH13" s="59" t="s">
        <v>862</v>
      </c>
      <c r="AI13" s="59" t="s">
        <v>882</v>
      </c>
      <c r="AJ13" s="61" t="s">
        <v>902</v>
      </c>
      <c r="AK13" s="59" t="s">
        <v>912</v>
      </c>
      <c r="AL13" s="59" t="s">
        <v>932</v>
      </c>
      <c r="AM13" s="59" t="s">
        <v>952</v>
      </c>
      <c r="AN13" s="59" t="s">
        <v>972</v>
      </c>
      <c r="AO13" s="59" t="s">
        <v>992</v>
      </c>
      <c r="AP13" s="59" t="s">
        <v>1009</v>
      </c>
      <c r="AQ13" s="62" t="s">
        <v>1029</v>
      </c>
      <c r="AR13" s="80" t="s">
        <v>1049</v>
      </c>
      <c r="AS13" s="17"/>
    </row>
    <row r="14" spans="1:45" ht="29.25" customHeight="1" x14ac:dyDescent="0.25">
      <c r="A14" s="87"/>
      <c r="B14" s="68"/>
      <c r="C14" s="67"/>
      <c r="D14" s="70"/>
      <c r="E14" s="66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4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2" t="str">
        <f>IF(B14="","",IF(B14="N",ROUND(F14*6,2)+ROUND(G14*12.5,2)+ROUND(H14*19,2)+ROUND(I14*34.5,2)+ROUND(J14*58,2)+ROUND(K14*317.5,2)+ROUND(L14*423,2)+ROUND(M14*635,2)+ROUND(N14*79,2)+ROUND(O14*158.5,2)+ROUND(P14*264.5,2)+ROUND(Q14*6,2)+ROUND(R14*12.5,2)+ROUND(S14*58,2)+ROUND(T14*79,2)+ROUND(U14*132,2)+ROUND(V14*79,2)+ROUND(W14*158.5,2)+ROUND(X14*264.5,2)+ROUND(Y14*6,2)+ROUND(Z14*12.5,2)+ROUND(AA14*58,2)+ROUND(AB14*79,2)+ROUND(AC14*132,2)+ROUND(AD14*79,2)+ROUND(AE14*158.5,2)+ROUND(AF14*264.5,2)+ROUND(AG14*6,2)+ROUND(AH14*12.5,2)+ROUND(AI14*58,2)+ROUND(AJ14*79,2)+ROUND(AK14*132,2)+ROUND(AL14*79,2)+ROUND(AM14*158.5,2)+ROUND(AN14*6,2)+ROUND(AO14*12.5,2)+ROUND(AP14*58,2)+ROUND(AQ14*79,2),IF(B14="B","brak przesłanek do naliczenia opłaty",IF(B14="Z",IF(C14=0,0,IF(C14="","",IF(C14=1,34*C14,IF(C14=2,34*C14,IF(C14=3,34*C14,IF(C14=4,34*C14,IF(C14=5,34*C14,IF(C14&gt;5,34*C14,"nieprawidłowa "))))))))))))</f>
        <v/>
      </c>
      <c r="AS14" s="17"/>
    </row>
    <row r="15" spans="1:45" ht="8.25" customHeight="1" x14ac:dyDescent="0.25">
      <c r="A15" s="64" t="s">
        <v>39</v>
      </c>
      <c r="B15" s="63" t="s">
        <v>59</v>
      </c>
      <c r="C15" s="65" t="s">
        <v>68</v>
      </c>
      <c r="D15" s="72" t="s">
        <v>3</v>
      </c>
      <c r="E15" s="63" t="s">
        <v>100</v>
      </c>
      <c r="F15" s="85" t="s">
        <v>120</v>
      </c>
      <c r="G15" s="85" t="s">
        <v>144</v>
      </c>
      <c r="H15" s="85" t="s">
        <v>179</v>
      </c>
      <c r="I15" s="85" t="s">
        <v>199</v>
      </c>
      <c r="J15" s="85" t="s">
        <v>277</v>
      </c>
      <c r="K15" s="85" t="s">
        <v>285</v>
      </c>
      <c r="L15" s="85" t="s">
        <v>293</v>
      </c>
      <c r="M15" s="85" t="s">
        <v>461</v>
      </c>
      <c r="N15" s="85" t="s">
        <v>475</v>
      </c>
      <c r="O15" s="85" t="s">
        <v>532</v>
      </c>
      <c r="P15" s="85" t="s">
        <v>500</v>
      </c>
      <c r="Q15" s="85" t="s">
        <v>514</v>
      </c>
      <c r="R15" s="85" t="s">
        <v>518</v>
      </c>
      <c r="S15" s="85" t="s">
        <v>550</v>
      </c>
      <c r="T15" s="85" t="s">
        <v>570</v>
      </c>
      <c r="U15" s="85" t="s">
        <v>590</v>
      </c>
      <c r="V15" s="85" t="s">
        <v>610</v>
      </c>
      <c r="W15" s="85" t="s">
        <v>630</v>
      </c>
      <c r="X15" s="85" t="s">
        <v>650</v>
      </c>
      <c r="Y15" s="85" t="s">
        <v>670</v>
      </c>
      <c r="Z15" s="85" t="s">
        <v>690</v>
      </c>
      <c r="AA15" s="85" t="s">
        <v>710</v>
      </c>
      <c r="AB15" s="85" t="s">
        <v>730</v>
      </c>
      <c r="AC15" s="85" t="s">
        <v>750</v>
      </c>
      <c r="AD15" s="85" t="s">
        <v>770</v>
      </c>
      <c r="AE15" s="85" t="s">
        <v>790</v>
      </c>
      <c r="AF15" s="85" t="s">
        <v>823</v>
      </c>
      <c r="AG15" s="85" t="s">
        <v>843</v>
      </c>
      <c r="AH15" s="85" t="s">
        <v>863</v>
      </c>
      <c r="AI15" s="85" t="s">
        <v>883</v>
      </c>
      <c r="AJ15" s="85" t="s">
        <v>903</v>
      </c>
      <c r="AK15" s="85" t="s">
        <v>913</v>
      </c>
      <c r="AL15" s="85" t="s">
        <v>933</v>
      </c>
      <c r="AM15" s="85" t="s">
        <v>953</v>
      </c>
      <c r="AN15" s="85" t="s">
        <v>973</v>
      </c>
      <c r="AO15" s="85" t="s">
        <v>993</v>
      </c>
      <c r="AP15" s="85" t="s">
        <v>1010</v>
      </c>
      <c r="AQ15" s="86" t="s">
        <v>1030</v>
      </c>
      <c r="AR15" s="81" t="s">
        <v>1050</v>
      </c>
    </row>
    <row r="16" spans="1:45" ht="29.25" customHeight="1" x14ac:dyDescent="0.25">
      <c r="A16" s="87"/>
      <c r="B16" s="68"/>
      <c r="C16" s="67"/>
      <c r="D16" s="70"/>
      <c r="E16" s="66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4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2" t="str">
        <f>IF(B16="","",IF(B16="N",ROUND(F16*6,2)+ROUND(G16*12.5,2)+ROUND(H16*19,2)+ROUND(I16*34.5,2)+ROUND(J16*58,2)+ROUND(K16*317.5,2)+ROUND(L16*423,2)+ROUND(M16*635,2)+ROUND(N16*79,2)+ROUND(O16*158.5,2)+ROUND(P16*264.5,2)+ROUND(Q16*6,2)+ROUND(R16*12.5,2)+ROUND(S16*58,2)+ROUND(T16*79,2)+ROUND(U16*132,2)+ROUND(V16*79,2)+ROUND(W16*158.5,2)+ROUND(X16*264.5,2)+ROUND(Y16*6,2)+ROUND(Z16*12.5,2)+ROUND(AA16*58,2)+ROUND(AB16*79,2)+ROUND(AC16*132,2)+ROUND(AD16*79,2)+ROUND(AE16*158.5,2)+ROUND(AF16*264.5,2)+ROUND(AG16*6,2)+ROUND(AH16*12.5,2)+ROUND(AI16*58,2)+ROUND(AJ16*79,2)+ROUND(AK16*132,2)+ROUND(AL16*79,2)+ROUND(AM16*158.5,2)+ROUND(AN16*6,2)+ROUND(AO16*12.5,2)+ROUND(AP16*58,2)+ROUND(AQ16*79,2),IF(B16="B","brak przesłanek do naliczenia opłaty",IF(B16="Z",IF(C16=0,0,IF(C16="","",IF(C16=1,34*C16,IF(C16=2,34*C16,IF(C16=3,34*C16,IF(C16=4,34*C16,IF(C16=5,34*C16,IF(C16&gt;5,34*C16,"nieprawidłowa "))))))))))))</f>
        <v/>
      </c>
    </row>
    <row r="17" spans="1:44" ht="9.75" customHeight="1" x14ac:dyDescent="0.25">
      <c r="A17" s="64" t="s">
        <v>40</v>
      </c>
      <c r="B17" s="63" t="s">
        <v>60</v>
      </c>
      <c r="C17" s="65" t="s">
        <v>69</v>
      </c>
      <c r="D17" s="72" t="s">
        <v>4</v>
      </c>
      <c r="E17" s="63" t="s">
        <v>101</v>
      </c>
      <c r="F17" s="85" t="s">
        <v>121</v>
      </c>
      <c r="G17" s="85" t="s">
        <v>145</v>
      </c>
      <c r="H17" s="85" t="s">
        <v>180</v>
      </c>
      <c r="I17" s="85" t="s">
        <v>200</v>
      </c>
      <c r="J17" s="85" t="s">
        <v>278</v>
      </c>
      <c r="K17" s="85" t="s">
        <v>286</v>
      </c>
      <c r="L17" s="85" t="s">
        <v>448</v>
      </c>
      <c r="M17" s="85" t="s">
        <v>462</v>
      </c>
      <c r="N17" s="85" t="s">
        <v>476</v>
      </c>
      <c r="O17" s="85" t="s">
        <v>533</v>
      </c>
      <c r="P17" s="85" t="s">
        <v>501</v>
      </c>
      <c r="Q17" s="85" t="s">
        <v>515</v>
      </c>
      <c r="R17" s="85" t="s">
        <v>330</v>
      </c>
      <c r="S17" s="85" t="s">
        <v>551</v>
      </c>
      <c r="T17" s="85" t="s">
        <v>571</v>
      </c>
      <c r="U17" s="85" t="s">
        <v>591</v>
      </c>
      <c r="V17" s="85" t="s">
        <v>611</v>
      </c>
      <c r="W17" s="85" t="s">
        <v>631</v>
      </c>
      <c r="X17" s="85" t="s">
        <v>651</v>
      </c>
      <c r="Y17" s="85" t="s">
        <v>671</v>
      </c>
      <c r="Z17" s="85" t="s">
        <v>691</v>
      </c>
      <c r="AA17" s="85" t="s">
        <v>711</v>
      </c>
      <c r="AB17" s="85" t="s">
        <v>731</v>
      </c>
      <c r="AC17" s="85" t="s">
        <v>751</v>
      </c>
      <c r="AD17" s="85" t="s">
        <v>771</v>
      </c>
      <c r="AE17" s="85" t="s">
        <v>791</v>
      </c>
      <c r="AF17" s="85" t="s">
        <v>824</v>
      </c>
      <c r="AG17" s="85" t="s">
        <v>844</v>
      </c>
      <c r="AH17" s="85" t="s">
        <v>864</v>
      </c>
      <c r="AI17" s="85" t="s">
        <v>884</v>
      </c>
      <c r="AJ17" s="85" t="s">
        <v>904</v>
      </c>
      <c r="AK17" s="85" t="s">
        <v>914</v>
      </c>
      <c r="AL17" s="85" t="s">
        <v>934</v>
      </c>
      <c r="AM17" s="85" t="s">
        <v>954</v>
      </c>
      <c r="AN17" s="85" t="s">
        <v>974</v>
      </c>
      <c r="AO17" s="85" t="s">
        <v>994</v>
      </c>
      <c r="AP17" s="85" t="s">
        <v>1011</v>
      </c>
      <c r="AQ17" s="86" t="s">
        <v>1031</v>
      </c>
      <c r="AR17" s="81" t="s">
        <v>1051</v>
      </c>
    </row>
    <row r="18" spans="1:44" ht="29.25" customHeight="1" x14ac:dyDescent="0.25">
      <c r="A18" s="87"/>
      <c r="B18" s="68"/>
      <c r="C18" s="67"/>
      <c r="D18" s="70"/>
      <c r="E18" s="66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4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2" t="str">
        <f>IF(B18="","",IF(B18="N",ROUND(F18*6,2)+ROUND(G18*12.5,2)+ROUND(H18*19,2)+ROUND(I18*34.5,2)+ROUND(J18*58,2)+ROUND(K18*317.5,2)+ROUND(L18*423,2)+ROUND(M18*635,2)+ROUND(N18*79,2)+ROUND(O18*158.5,2)+ROUND(P18*264.5,2)+ROUND(Q18*6,2)+ROUND(R18*12.5,2)+ROUND(S18*58,2)+ROUND(T18*79,2)+ROUND(U18*132,2)+ROUND(V18*79,2)+ROUND(W18*158.5,2)+ROUND(X18*264.5,2)+ROUND(Y18*6,2)+ROUND(Z18*12.5,2)+ROUND(AA18*58,2)+ROUND(AB18*79,2)+ROUND(AC18*132,2)+ROUND(AD18*79,2)+ROUND(AE18*158.5,2)+ROUND(AF18*264.5,2)+ROUND(AG18*6,2)+ROUND(AH18*12.5,2)+ROUND(AI18*58,2)+ROUND(AJ18*79,2)+ROUND(AK18*132,2)+ROUND(AL18*79,2)+ROUND(AM18*158.5,2)+ROUND(AN18*6,2)+ROUND(AO18*12.5,2)+ROUND(AP18*58,2)+ROUND(AQ18*79,2),IF(B18="B","brak przesłanek do naliczenia opłaty",IF(B18="Z",IF(C18=0,0,IF(C18="","",IF(C18=1,34*C18,IF(C18=2,34*C18,IF(C18=3,34*C18,IF(C18=4,34*C18,IF(C18=5,34*C18,IF(C18&gt;5,34*C18,"nieprawidłowa "))))))))))))</f>
        <v/>
      </c>
    </row>
    <row r="19" spans="1:44" ht="8.25" customHeight="1" x14ac:dyDescent="0.25">
      <c r="A19" s="64" t="s">
        <v>41</v>
      </c>
      <c r="B19" s="63" t="s">
        <v>61</v>
      </c>
      <c r="C19" s="65" t="s">
        <v>70</v>
      </c>
      <c r="D19" s="72" t="s">
        <v>5</v>
      </c>
      <c r="E19" s="63" t="s">
        <v>102</v>
      </c>
      <c r="F19" s="85" t="s">
        <v>122</v>
      </c>
      <c r="G19" s="85" t="s">
        <v>146</v>
      </c>
      <c r="H19" s="85" t="s">
        <v>181</v>
      </c>
      <c r="I19" s="85" t="s">
        <v>201</v>
      </c>
      <c r="J19" s="85" t="s">
        <v>279</v>
      </c>
      <c r="K19" s="85" t="s">
        <v>287</v>
      </c>
      <c r="L19" s="85" t="s">
        <v>449</v>
      </c>
      <c r="M19" s="85" t="s">
        <v>463</v>
      </c>
      <c r="N19" s="85" t="s">
        <v>477</v>
      </c>
      <c r="O19" s="85" t="s">
        <v>534</v>
      </c>
      <c r="P19" s="85" t="s">
        <v>502</v>
      </c>
      <c r="Q19" s="85" t="s">
        <v>516</v>
      </c>
      <c r="R19" s="85" t="s">
        <v>331</v>
      </c>
      <c r="S19" s="85" t="s">
        <v>552</v>
      </c>
      <c r="T19" s="85" t="s">
        <v>572</v>
      </c>
      <c r="U19" s="85" t="s">
        <v>592</v>
      </c>
      <c r="V19" s="85" t="s">
        <v>612</v>
      </c>
      <c r="W19" s="85" t="s">
        <v>632</v>
      </c>
      <c r="X19" s="85" t="s">
        <v>652</v>
      </c>
      <c r="Y19" s="85" t="s">
        <v>672</v>
      </c>
      <c r="Z19" s="85" t="s">
        <v>692</v>
      </c>
      <c r="AA19" s="85" t="s">
        <v>712</v>
      </c>
      <c r="AB19" s="85" t="s">
        <v>732</v>
      </c>
      <c r="AC19" s="85" t="s">
        <v>752</v>
      </c>
      <c r="AD19" s="85" t="s">
        <v>772</v>
      </c>
      <c r="AE19" s="85" t="s">
        <v>792</v>
      </c>
      <c r="AF19" s="85" t="s">
        <v>825</v>
      </c>
      <c r="AG19" s="85" t="s">
        <v>845</v>
      </c>
      <c r="AH19" s="85" t="s">
        <v>865</v>
      </c>
      <c r="AI19" s="85" t="s">
        <v>885</v>
      </c>
      <c r="AJ19" s="85" t="s">
        <v>905</v>
      </c>
      <c r="AK19" s="85" t="s">
        <v>915</v>
      </c>
      <c r="AL19" s="85" t="s">
        <v>935</v>
      </c>
      <c r="AM19" s="85" t="s">
        <v>955</v>
      </c>
      <c r="AN19" s="85" t="s">
        <v>975</v>
      </c>
      <c r="AO19" s="85" t="s">
        <v>995</v>
      </c>
      <c r="AP19" s="85" t="s">
        <v>1012</v>
      </c>
      <c r="AQ19" s="86" t="s">
        <v>1032</v>
      </c>
      <c r="AR19" s="81" t="s">
        <v>1052</v>
      </c>
    </row>
    <row r="20" spans="1:44" ht="29.25" customHeight="1" x14ac:dyDescent="0.25">
      <c r="A20" s="87"/>
      <c r="B20" s="68"/>
      <c r="C20" s="67"/>
      <c r="D20" s="70"/>
      <c r="E20" s="66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4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2" t="str">
        <f>IF(B20="","",IF(B20="N",ROUND(F20*6,2)+ROUND(G20*12.5,2)+ROUND(H20*19,2)+ROUND(I20*34.5,2)+ROUND(J20*58,2)+ROUND(K20*317.5,2)+ROUND(L20*423,2)+ROUND(M20*635,2)+ROUND(N20*79,2)+ROUND(O20*158.5,2)+ROUND(P20*264.5,2)+ROUND(Q20*6,2)+ROUND(R20*12.5,2)+ROUND(S20*58,2)+ROUND(T20*79,2)+ROUND(U20*132,2)+ROUND(V20*79,2)+ROUND(W20*158.5,2)+ROUND(X20*264.5,2)+ROUND(Y20*6,2)+ROUND(Z20*12.5,2)+ROUND(AA20*58,2)+ROUND(AB20*79,2)+ROUND(AC20*132,2)+ROUND(AD20*79,2)+ROUND(AE20*158.5,2)+ROUND(AF20*264.5,2)+ROUND(AG20*6,2)+ROUND(AH20*12.5,2)+ROUND(AI20*58,2)+ROUND(AJ20*79,2)+ROUND(AK20*132,2)+ROUND(AL20*79,2)+ROUND(AM20*158.5,2)+ROUND(AN20*6,2)+ROUND(AO20*12.5,2)+ROUND(AP20*58,2)+ROUND(AQ20*79,2),IF(B20="B","brak przesłanek do naliczenia opłaty",IF(B20="Z",IF(C20=0,0,IF(C20="","",IF(C20=1,34*C20,IF(C20=2,34*C20,IF(C20=3,34*C20,IF(C20=4,34*C20,IF(C20=5,34*C20,IF(C20&gt;5,34*C20,"nieprawidłowa "))))))))))))</f>
        <v/>
      </c>
    </row>
    <row r="21" spans="1:44" ht="9.75" customHeight="1" x14ac:dyDescent="0.25">
      <c r="A21" s="64" t="s">
        <v>42</v>
      </c>
      <c r="B21" s="63" t="s">
        <v>62</v>
      </c>
      <c r="C21" s="65" t="s">
        <v>20</v>
      </c>
      <c r="D21" s="72" t="s">
        <v>8</v>
      </c>
      <c r="E21" s="63" t="s">
        <v>103</v>
      </c>
      <c r="F21" s="85" t="s">
        <v>123</v>
      </c>
      <c r="G21" s="85" t="s">
        <v>147</v>
      </c>
      <c r="H21" s="85" t="s">
        <v>182</v>
      </c>
      <c r="I21" s="85" t="s">
        <v>202</v>
      </c>
      <c r="J21" s="85" t="s">
        <v>280</v>
      </c>
      <c r="K21" s="85" t="s">
        <v>436</v>
      </c>
      <c r="L21" s="85" t="s">
        <v>450</v>
      </c>
      <c r="M21" s="85" t="s">
        <v>464</v>
      </c>
      <c r="N21" s="85" t="s">
        <v>478</v>
      </c>
      <c r="O21" s="85" t="s">
        <v>535</v>
      </c>
      <c r="P21" s="85" t="s">
        <v>503</v>
      </c>
      <c r="Q21" s="85" t="s">
        <v>324</v>
      </c>
      <c r="R21" s="85" t="s">
        <v>332</v>
      </c>
      <c r="S21" s="85" t="s">
        <v>553</v>
      </c>
      <c r="T21" s="85" t="s">
        <v>573</v>
      </c>
      <c r="U21" s="85" t="s">
        <v>593</v>
      </c>
      <c r="V21" s="85" t="s">
        <v>613</v>
      </c>
      <c r="W21" s="85" t="s">
        <v>633</v>
      </c>
      <c r="X21" s="85" t="s">
        <v>653</v>
      </c>
      <c r="Y21" s="85" t="s">
        <v>673</v>
      </c>
      <c r="Z21" s="85" t="s">
        <v>693</v>
      </c>
      <c r="AA21" s="85" t="s">
        <v>713</v>
      </c>
      <c r="AB21" s="85" t="s">
        <v>733</v>
      </c>
      <c r="AC21" s="85" t="s">
        <v>753</v>
      </c>
      <c r="AD21" s="85" t="s">
        <v>773</v>
      </c>
      <c r="AE21" s="85" t="s">
        <v>793</v>
      </c>
      <c r="AF21" s="85" t="s">
        <v>826</v>
      </c>
      <c r="AG21" s="85" t="s">
        <v>846</v>
      </c>
      <c r="AH21" s="85" t="s">
        <v>866</v>
      </c>
      <c r="AI21" s="85" t="s">
        <v>886</v>
      </c>
      <c r="AJ21" s="85" t="s">
        <v>906</v>
      </c>
      <c r="AK21" s="85" t="s">
        <v>916</v>
      </c>
      <c r="AL21" s="85" t="s">
        <v>936</v>
      </c>
      <c r="AM21" s="85" t="s">
        <v>956</v>
      </c>
      <c r="AN21" s="85" t="s">
        <v>976</v>
      </c>
      <c r="AO21" s="85" t="s">
        <v>996</v>
      </c>
      <c r="AP21" s="85" t="s">
        <v>1013</v>
      </c>
      <c r="AQ21" s="86" t="s">
        <v>1033</v>
      </c>
      <c r="AR21" s="81" t="s">
        <v>1053</v>
      </c>
    </row>
    <row r="22" spans="1:44" ht="29.25" customHeight="1" x14ac:dyDescent="0.25">
      <c r="A22" s="87"/>
      <c r="B22" s="68"/>
      <c r="C22" s="67"/>
      <c r="D22" s="70"/>
      <c r="E22" s="66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4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2" t="str">
        <f>IF(B22="","",IF(B22="N",ROUND(F22*6,2)+ROUND(G22*12.5,2)+ROUND(H22*19,2)+ROUND(I22*34.5,2)+ROUND(J22*58,2)+ROUND(K22*317.5,2)+ROUND(L22*423,2)+ROUND(M22*635,2)+ROUND(N22*79,2)+ROUND(O22*158.5,2)+ROUND(P22*264.5,2)+ROUND(Q22*6,2)+ROUND(R22*12.5,2)+ROUND(S22*58,2)+ROUND(T22*79,2)+ROUND(U22*132,2)+ROUND(V22*79,2)+ROUND(W22*158.5,2)+ROUND(X22*264.5,2)+ROUND(Y22*6,2)+ROUND(Z22*12.5,2)+ROUND(AA22*58,2)+ROUND(AB22*79,2)+ROUND(AC22*132,2)+ROUND(AD22*79,2)+ROUND(AE22*158.5,2)+ROUND(AF22*264.5,2)+ROUND(AG22*6,2)+ROUND(AH22*12.5,2)+ROUND(AI22*58,2)+ROUND(AJ22*79,2)+ROUND(AK22*132,2)+ROUND(AL22*79,2)+ROUND(AM22*158.5,2)+ROUND(AN22*6,2)+ROUND(AO22*12.5,2)+ROUND(AP22*58,2)+ROUND(AQ22*79,2),IF(B22="B","brak przesłanek do naliczenia opłaty",IF(B22="Z",IF(C22=0,0,IF(C22="","",IF(C22=1,34*C22,IF(C22=2,34*C22,IF(C22=3,34*C22,IF(C22=4,34*C22,IF(C22=5,34*C22,IF(C22&gt;5,34*C22,"nieprawidłowa "))))))))))))</f>
        <v/>
      </c>
    </row>
    <row r="23" spans="1:44" ht="8.25" customHeight="1" x14ac:dyDescent="0.25">
      <c r="A23" s="64" t="s">
        <v>43</v>
      </c>
      <c r="B23" s="63" t="s">
        <v>213</v>
      </c>
      <c r="C23" s="65" t="s">
        <v>71</v>
      </c>
      <c r="D23" s="72" t="s">
        <v>9</v>
      </c>
      <c r="E23" s="63" t="s">
        <v>104</v>
      </c>
      <c r="F23" s="85" t="s">
        <v>124</v>
      </c>
      <c r="G23" s="85" t="s">
        <v>148</v>
      </c>
      <c r="H23" s="85" t="s">
        <v>183</v>
      </c>
      <c r="I23" s="85" t="s">
        <v>203</v>
      </c>
      <c r="J23" s="85" t="s">
        <v>281</v>
      </c>
      <c r="K23" s="85" t="s">
        <v>437</v>
      </c>
      <c r="L23" s="85" t="s">
        <v>451</v>
      </c>
      <c r="M23" s="85" t="s">
        <v>465</v>
      </c>
      <c r="N23" s="85" t="s">
        <v>479</v>
      </c>
      <c r="O23" s="85" t="s">
        <v>536</v>
      </c>
      <c r="P23" s="85" t="s">
        <v>504</v>
      </c>
      <c r="Q23" s="85" t="s">
        <v>325</v>
      </c>
      <c r="R23" s="85" t="s">
        <v>333</v>
      </c>
      <c r="S23" s="85" t="s">
        <v>554</v>
      </c>
      <c r="T23" s="85" t="s">
        <v>574</v>
      </c>
      <c r="U23" s="85" t="s">
        <v>594</v>
      </c>
      <c r="V23" s="85" t="s">
        <v>614</v>
      </c>
      <c r="W23" s="85" t="s">
        <v>634</v>
      </c>
      <c r="X23" s="85" t="s">
        <v>654</v>
      </c>
      <c r="Y23" s="85" t="s">
        <v>674</v>
      </c>
      <c r="Z23" s="85" t="s">
        <v>694</v>
      </c>
      <c r="AA23" s="85" t="s">
        <v>714</v>
      </c>
      <c r="AB23" s="85" t="s">
        <v>734</v>
      </c>
      <c r="AC23" s="85" t="s">
        <v>754</v>
      </c>
      <c r="AD23" s="85" t="s">
        <v>774</v>
      </c>
      <c r="AE23" s="85" t="s">
        <v>794</v>
      </c>
      <c r="AF23" s="85" t="s">
        <v>827</v>
      </c>
      <c r="AG23" s="85" t="s">
        <v>847</v>
      </c>
      <c r="AH23" s="85" t="s">
        <v>867</v>
      </c>
      <c r="AI23" s="85" t="s">
        <v>887</v>
      </c>
      <c r="AJ23" s="85" t="s">
        <v>907</v>
      </c>
      <c r="AK23" s="85" t="s">
        <v>917</v>
      </c>
      <c r="AL23" s="85" t="s">
        <v>937</v>
      </c>
      <c r="AM23" s="85" t="s">
        <v>957</v>
      </c>
      <c r="AN23" s="85" t="s">
        <v>977</v>
      </c>
      <c r="AO23" s="85" t="s">
        <v>997</v>
      </c>
      <c r="AP23" s="85" t="s">
        <v>1014</v>
      </c>
      <c r="AQ23" s="86" t="s">
        <v>1034</v>
      </c>
      <c r="AR23" s="81" t="s">
        <v>1054</v>
      </c>
    </row>
    <row r="24" spans="1:44" ht="29.25" customHeight="1" x14ac:dyDescent="0.25">
      <c r="A24" s="87"/>
      <c r="B24" s="68"/>
      <c r="C24" s="67"/>
      <c r="D24" s="70"/>
      <c r="E24" s="66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4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2" t="str">
        <f>IF(B24="","",IF(B24="N",ROUND(F24*6,2)+ROUND(G24*12.5,2)+ROUND(H24*19,2)+ROUND(I24*34.5,2)+ROUND(J24*58,2)+ROUND(K24*317.5,2)+ROUND(L24*423,2)+ROUND(M24*635,2)+ROUND(N24*79,2)+ROUND(O24*158.5,2)+ROUND(P24*264.5,2)+ROUND(Q24*6,2)+ROUND(R24*12.5,2)+ROUND(S24*58,2)+ROUND(T24*79,2)+ROUND(U24*132,2)+ROUND(V24*79,2)+ROUND(W24*158.5,2)+ROUND(X24*264.5,2)+ROUND(Y24*6,2)+ROUND(Z24*12.5,2)+ROUND(AA24*58,2)+ROUND(AB24*79,2)+ROUND(AC24*132,2)+ROUND(AD24*79,2)+ROUND(AE24*158.5,2)+ROUND(AF24*264.5,2)+ROUND(AG24*6,2)+ROUND(AH24*12.5,2)+ROUND(AI24*58,2)+ROUND(AJ24*79,2)+ROUND(AK24*132,2)+ROUND(AL24*79,2)+ROUND(AM24*158.5,2)+ROUND(AN24*6,2)+ROUND(AO24*12.5,2)+ROUND(AP24*58,2)+ROUND(AQ24*79,2),IF(B24="B","brak przesłanek do naliczenia opłaty",IF(B24="Z",IF(C24=0,0,IF(C24="","",IF(C24=1,34*C24,IF(C24=2,34*C24,IF(C24=3,34*C24,IF(C24=4,34*C24,IF(C24=5,34*C24,IF(C24&gt;5,34*C24,"nieprawidłowa "))))))))))))</f>
        <v/>
      </c>
    </row>
    <row r="25" spans="1:44" ht="9" customHeight="1" x14ac:dyDescent="0.25">
      <c r="A25" s="64" t="s">
        <v>44</v>
      </c>
      <c r="B25" s="63" t="s">
        <v>63</v>
      </c>
      <c r="C25" s="65" t="s">
        <v>72</v>
      </c>
      <c r="D25" s="72" t="s">
        <v>6</v>
      </c>
      <c r="E25" s="63" t="s">
        <v>105</v>
      </c>
      <c r="F25" s="85" t="s">
        <v>125</v>
      </c>
      <c r="G25" s="85" t="s">
        <v>149</v>
      </c>
      <c r="H25" s="85" t="s">
        <v>184</v>
      </c>
      <c r="I25" s="85" t="s">
        <v>204</v>
      </c>
      <c r="J25" s="85" t="s">
        <v>424</v>
      </c>
      <c r="K25" s="85" t="s">
        <v>438</v>
      </c>
      <c r="L25" s="85" t="s">
        <v>452</v>
      </c>
      <c r="M25" s="85" t="s">
        <v>466</v>
      </c>
      <c r="N25" s="85" t="s">
        <v>480</v>
      </c>
      <c r="O25" s="85" t="s">
        <v>537</v>
      </c>
      <c r="P25" s="85" t="s">
        <v>318</v>
      </c>
      <c r="Q25" s="85" t="s">
        <v>326</v>
      </c>
      <c r="R25" s="85" t="s">
        <v>334</v>
      </c>
      <c r="S25" s="85" t="s">
        <v>555</v>
      </c>
      <c r="T25" s="85" t="s">
        <v>575</v>
      </c>
      <c r="U25" s="85" t="s">
        <v>595</v>
      </c>
      <c r="V25" s="85" t="s">
        <v>615</v>
      </c>
      <c r="W25" s="85" t="s">
        <v>635</v>
      </c>
      <c r="X25" s="85" t="s">
        <v>655</v>
      </c>
      <c r="Y25" s="85" t="s">
        <v>675</v>
      </c>
      <c r="Z25" s="85" t="s">
        <v>695</v>
      </c>
      <c r="AA25" s="85" t="s">
        <v>715</v>
      </c>
      <c r="AB25" s="85" t="s">
        <v>735</v>
      </c>
      <c r="AC25" s="85" t="s">
        <v>755</v>
      </c>
      <c r="AD25" s="85" t="s">
        <v>775</v>
      </c>
      <c r="AE25" s="85" t="s">
        <v>795</v>
      </c>
      <c r="AF25" s="85" t="s">
        <v>828</v>
      </c>
      <c r="AG25" s="85" t="s">
        <v>848</v>
      </c>
      <c r="AH25" s="85" t="s">
        <v>868</v>
      </c>
      <c r="AI25" s="85" t="s">
        <v>888</v>
      </c>
      <c r="AJ25" s="85" t="s">
        <v>908</v>
      </c>
      <c r="AK25" s="85" t="s">
        <v>918</v>
      </c>
      <c r="AL25" s="85" t="s">
        <v>938</v>
      </c>
      <c r="AM25" s="85" t="s">
        <v>958</v>
      </c>
      <c r="AN25" s="85" t="s">
        <v>978</v>
      </c>
      <c r="AO25" s="85" t="s">
        <v>998</v>
      </c>
      <c r="AP25" s="85" t="s">
        <v>1015</v>
      </c>
      <c r="AQ25" s="86" t="s">
        <v>1035</v>
      </c>
      <c r="AR25" s="81" t="s">
        <v>1055</v>
      </c>
    </row>
    <row r="26" spans="1:44" ht="29.25" customHeight="1" x14ac:dyDescent="0.25">
      <c r="A26" s="87"/>
      <c r="B26" s="68"/>
      <c r="C26" s="67"/>
      <c r="D26" s="70"/>
      <c r="E26" s="66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4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2" t="str">
        <f>IF(B26="","",IF(B26="N",ROUND(F26*6,2)+ROUND(G26*12.5,2)+ROUND(H26*19,2)+ROUND(I26*34.5,2)+ROUND(J26*58,2)+ROUND(K26*317.5,2)+ROUND(L26*423,2)+ROUND(M26*635,2)+ROUND(N26*79,2)+ROUND(O26*158.5,2)+ROUND(P26*264.5,2)+ROUND(Q26*6,2)+ROUND(R26*12.5,2)+ROUND(S26*58,2)+ROUND(T26*79,2)+ROUND(U26*132,2)+ROUND(V26*79,2)+ROUND(W26*158.5,2)+ROUND(X26*264.5,2)+ROUND(Y26*6,2)+ROUND(Z26*12.5,2)+ROUND(AA26*58,2)+ROUND(AB26*79,2)+ROUND(AC26*132,2)+ROUND(AD26*79,2)+ROUND(AE26*158.5,2)+ROUND(AF26*264.5,2)+ROUND(AG26*6,2)+ROUND(AH26*12.5,2)+ROUND(AI26*58,2)+ROUND(AJ26*79,2)+ROUND(AK26*132,2)+ROUND(AL26*79,2)+ROUND(AM26*158.5,2)+ROUND(AN26*6,2)+ROUND(AO26*12.5,2)+ROUND(AP26*58,2)+ROUND(AQ26*79,2),IF(B26="B","brak przesłanek do naliczenia opłaty",IF(B26="Z",IF(C26=0,0,IF(C26="","",IF(C26=1,34*C26,IF(C26=2,34*C26,IF(C26=3,34*C26,IF(C26=4,34*C26,IF(C26=5,34*C26,IF(C26&gt;5,34*C26,"nieprawidłowa "))))))))))))</f>
        <v/>
      </c>
    </row>
    <row r="27" spans="1:44" ht="8.25" customHeight="1" x14ac:dyDescent="0.25">
      <c r="A27" s="64" t="s">
        <v>45</v>
      </c>
      <c r="B27" s="63" t="s">
        <v>64</v>
      </c>
      <c r="C27" s="65" t="s">
        <v>73</v>
      </c>
      <c r="D27" s="72" t="s">
        <v>7</v>
      </c>
      <c r="E27" s="63" t="s">
        <v>106</v>
      </c>
      <c r="F27" s="85" t="s">
        <v>126</v>
      </c>
      <c r="G27" s="85" t="s">
        <v>150</v>
      </c>
      <c r="H27" s="85" t="s">
        <v>185</v>
      </c>
      <c r="I27" s="85" t="s">
        <v>205</v>
      </c>
      <c r="J27" s="85" t="s">
        <v>425</v>
      </c>
      <c r="K27" s="85" t="s">
        <v>439</v>
      </c>
      <c r="L27" s="85" t="s">
        <v>453</v>
      </c>
      <c r="M27" s="85" t="s">
        <v>467</v>
      </c>
      <c r="N27" s="85" t="s">
        <v>486</v>
      </c>
      <c r="O27" s="85" t="s">
        <v>538</v>
      </c>
      <c r="P27" s="85" t="s">
        <v>319</v>
      </c>
      <c r="Q27" s="85" t="s">
        <v>327</v>
      </c>
      <c r="R27" s="85" t="s">
        <v>335</v>
      </c>
      <c r="S27" s="85" t="s">
        <v>556</v>
      </c>
      <c r="T27" s="85" t="s">
        <v>576</v>
      </c>
      <c r="U27" s="85" t="s">
        <v>596</v>
      </c>
      <c r="V27" s="85" t="s">
        <v>616</v>
      </c>
      <c r="W27" s="85" t="s">
        <v>636</v>
      </c>
      <c r="X27" s="85" t="s">
        <v>656</v>
      </c>
      <c r="Y27" s="85" t="s">
        <v>676</v>
      </c>
      <c r="Z27" s="85" t="s">
        <v>696</v>
      </c>
      <c r="AA27" s="85" t="s">
        <v>716</v>
      </c>
      <c r="AB27" s="85" t="s">
        <v>736</v>
      </c>
      <c r="AC27" s="85" t="s">
        <v>756</v>
      </c>
      <c r="AD27" s="85" t="s">
        <v>776</v>
      </c>
      <c r="AE27" s="85" t="s">
        <v>809</v>
      </c>
      <c r="AF27" s="85" t="s">
        <v>829</v>
      </c>
      <c r="AG27" s="85" t="s">
        <v>849</v>
      </c>
      <c r="AH27" s="85" t="s">
        <v>869</v>
      </c>
      <c r="AI27" s="85" t="s">
        <v>889</v>
      </c>
      <c r="AJ27" s="85" t="s">
        <v>796</v>
      </c>
      <c r="AK27" s="85" t="s">
        <v>919</v>
      </c>
      <c r="AL27" s="85" t="s">
        <v>939</v>
      </c>
      <c r="AM27" s="85" t="s">
        <v>959</v>
      </c>
      <c r="AN27" s="85" t="s">
        <v>979</v>
      </c>
      <c r="AO27" s="85" t="s">
        <v>999</v>
      </c>
      <c r="AP27" s="85" t="s">
        <v>1016</v>
      </c>
      <c r="AQ27" s="86" t="s">
        <v>1036</v>
      </c>
      <c r="AR27" s="81" t="s">
        <v>1056</v>
      </c>
    </row>
    <row r="28" spans="1:44" ht="29.25" customHeight="1" x14ac:dyDescent="0.25">
      <c r="A28" s="87"/>
      <c r="B28" s="68"/>
      <c r="C28" s="67"/>
      <c r="D28" s="70"/>
      <c r="E28" s="66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4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2" t="str">
        <f>IF(B28="","",IF(B28="N",ROUND(F28*6,2)+ROUND(G28*12.5,2)+ROUND(H28*19,2)+ROUND(I28*34.5,2)+ROUND(J28*58,2)+ROUND(K28*317.5,2)+ROUND(L28*423,2)+ROUND(M28*635,2)+ROUND(N28*79,2)+ROUND(O28*158.5,2)+ROUND(P28*264.5,2)+ROUND(Q28*6,2)+ROUND(R28*12.5,2)+ROUND(S28*58,2)+ROUND(T28*79,2)+ROUND(U28*132,2)+ROUND(V28*79,2)+ROUND(W28*158.5,2)+ROUND(X28*264.5,2)+ROUND(Y28*6,2)+ROUND(Z28*12.5,2)+ROUND(AA28*58,2)+ROUND(AB28*79,2)+ROUND(AC28*132,2)+ROUND(AD28*79,2)+ROUND(AE28*158.5,2)+ROUND(AF28*264.5,2)+ROUND(AG28*6,2)+ROUND(AH28*12.5,2)+ROUND(AI28*58,2)+ROUND(AJ28*79,2)+ROUND(AK28*132,2)+ROUND(AL28*79,2)+ROUND(AM28*158.5,2)+ROUND(AN28*6,2)+ROUND(AO28*12.5,2)+ROUND(AP28*58,2)+ROUND(AQ28*79,2),IF(B28="B","brak przesłanek do naliczenia opłaty",IF(B28="Z",IF(C28=0,0,IF(C28="","",IF(C28=1,34*C28,IF(C28=2,34*C28,IF(C28=3,34*C28,IF(C28=4,34*C28,IF(C28=5,34*C28,IF(C28&gt;5,34*C28,"nieprawidłowa "))))))))))))</f>
        <v/>
      </c>
    </row>
    <row r="29" spans="1:44" ht="9" customHeight="1" x14ac:dyDescent="0.25">
      <c r="A29" s="64" t="s">
        <v>46</v>
      </c>
      <c r="B29" s="63" t="s">
        <v>65</v>
      </c>
      <c r="C29" s="65" t="s">
        <v>74</v>
      </c>
      <c r="D29" s="72" t="s">
        <v>87</v>
      </c>
      <c r="E29" s="63" t="s">
        <v>107</v>
      </c>
      <c r="F29" s="85" t="s">
        <v>127</v>
      </c>
      <c r="G29" s="85" t="s">
        <v>151</v>
      </c>
      <c r="H29" s="85" t="s">
        <v>186</v>
      </c>
      <c r="I29" s="85" t="s">
        <v>206</v>
      </c>
      <c r="J29" s="85" t="s">
        <v>426</v>
      </c>
      <c r="K29" s="85" t="s">
        <v>440</v>
      </c>
      <c r="L29" s="85" t="s">
        <v>454</v>
      </c>
      <c r="M29" s="85" t="s">
        <v>468</v>
      </c>
      <c r="N29" s="85" t="s">
        <v>487</v>
      </c>
      <c r="O29" s="85" t="s">
        <v>312</v>
      </c>
      <c r="P29" s="85" t="s">
        <v>320</v>
      </c>
      <c r="Q29" s="85" t="s">
        <v>328</v>
      </c>
      <c r="R29" s="85" t="s">
        <v>519</v>
      </c>
      <c r="S29" s="85" t="s">
        <v>557</v>
      </c>
      <c r="T29" s="85" t="s">
        <v>577</v>
      </c>
      <c r="U29" s="85" t="s">
        <v>597</v>
      </c>
      <c r="V29" s="85" t="s">
        <v>617</v>
      </c>
      <c r="W29" s="85" t="s">
        <v>637</v>
      </c>
      <c r="X29" s="85" t="s">
        <v>657</v>
      </c>
      <c r="Y29" s="85" t="s">
        <v>677</v>
      </c>
      <c r="Z29" s="85" t="s">
        <v>697</v>
      </c>
      <c r="AA29" s="85" t="s">
        <v>717</v>
      </c>
      <c r="AB29" s="85" t="s">
        <v>737</v>
      </c>
      <c r="AC29" s="85" t="s">
        <v>757</v>
      </c>
      <c r="AD29" s="85" t="s">
        <v>777</v>
      </c>
      <c r="AE29" s="85" t="s">
        <v>810</v>
      </c>
      <c r="AF29" s="85" t="s">
        <v>830</v>
      </c>
      <c r="AG29" s="85" t="s">
        <v>850</v>
      </c>
      <c r="AH29" s="85" t="s">
        <v>870</v>
      </c>
      <c r="AI29" s="85" t="s">
        <v>890</v>
      </c>
      <c r="AJ29" s="85" t="s">
        <v>797</v>
      </c>
      <c r="AK29" s="85" t="s">
        <v>920</v>
      </c>
      <c r="AL29" s="85" t="s">
        <v>940</v>
      </c>
      <c r="AM29" s="85" t="s">
        <v>960</v>
      </c>
      <c r="AN29" s="85" t="s">
        <v>980</v>
      </c>
      <c r="AO29" s="85" t="s">
        <v>1000</v>
      </c>
      <c r="AP29" s="85" t="s">
        <v>1017</v>
      </c>
      <c r="AQ29" s="86" t="s">
        <v>1037</v>
      </c>
      <c r="AR29" s="81" t="s">
        <v>1057</v>
      </c>
    </row>
    <row r="30" spans="1:44" ht="29.25" customHeight="1" x14ac:dyDescent="0.25">
      <c r="A30" s="87"/>
      <c r="B30" s="68"/>
      <c r="C30" s="67"/>
      <c r="D30" s="70"/>
      <c r="E30" s="66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4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2" t="str">
        <f>IF(B30="","",IF(B30="N",ROUND(F30*6,2)+ROUND(G30*12.5,2)+ROUND(H30*19,2)+ROUND(I30*34.5,2)+ROUND(J30*58,2)+ROUND(K30*317.5,2)+ROUND(L30*423,2)+ROUND(M30*635,2)+ROUND(N30*79,2)+ROUND(O30*158.5,2)+ROUND(P30*264.5,2)+ROUND(Q30*6,2)+ROUND(R30*12.5,2)+ROUND(S30*58,2)+ROUND(T30*79,2)+ROUND(U30*132,2)+ROUND(V30*79,2)+ROUND(W30*158.5,2)+ROUND(X30*264.5,2)+ROUND(Y30*6,2)+ROUND(Z30*12.5,2)+ROUND(AA30*58,2)+ROUND(AB30*79,2)+ROUND(AC30*132,2)+ROUND(AD30*79,2)+ROUND(AE30*158.5,2)+ROUND(AF30*264.5,2)+ROUND(AG30*6,2)+ROUND(AH30*12.5,2)+ROUND(AI30*58,2)+ROUND(AJ30*79,2)+ROUND(AK30*132,2)+ROUND(AL30*79,2)+ROUND(AM30*158.5,2)+ROUND(AN30*6,2)+ROUND(AO30*12.5,2)+ROUND(AP30*58,2)+ROUND(AQ30*79,2),IF(B30="B","brak przesłanek do naliczenia opłaty",IF(B30="Z",IF(C30=0,0,IF(C30="","",IF(C30=1,34*C30,IF(C30=2,34*C30,IF(C30=3,34*C30,IF(C30=4,34*C30,IF(C30=5,34*C30,IF(C30&gt;5,34*C30,"nieprawidłowa "))))))))))))</f>
        <v/>
      </c>
    </row>
    <row r="31" spans="1:44" ht="9" customHeight="1" x14ac:dyDescent="0.25">
      <c r="A31" s="64" t="s">
        <v>47</v>
      </c>
      <c r="B31" s="63" t="s">
        <v>66</v>
      </c>
      <c r="C31" s="65" t="s">
        <v>75</v>
      </c>
      <c r="D31" s="72" t="s">
        <v>88</v>
      </c>
      <c r="E31" s="63" t="s">
        <v>108</v>
      </c>
      <c r="F31" s="85" t="s">
        <v>128</v>
      </c>
      <c r="G31" s="85" t="s">
        <v>152</v>
      </c>
      <c r="H31" s="85" t="s">
        <v>187</v>
      </c>
      <c r="I31" s="85" t="s">
        <v>207</v>
      </c>
      <c r="J31" s="85" t="s">
        <v>427</v>
      </c>
      <c r="K31" s="85" t="s">
        <v>441</v>
      </c>
      <c r="L31" s="85" t="s">
        <v>455</v>
      </c>
      <c r="M31" s="85" t="s">
        <v>469</v>
      </c>
      <c r="N31" s="85" t="s">
        <v>488</v>
      </c>
      <c r="O31" s="85" t="s">
        <v>313</v>
      </c>
      <c r="P31" s="85" t="s">
        <v>321</v>
      </c>
      <c r="Q31" s="85" t="s">
        <v>329</v>
      </c>
      <c r="R31" s="85" t="s">
        <v>520</v>
      </c>
      <c r="S31" s="85" t="s">
        <v>558</v>
      </c>
      <c r="T31" s="85" t="s">
        <v>578</v>
      </c>
      <c r="U31" s="85" t="s">
        <v>598</v>
      </c>
      <c r="V31" s="85" t="s">
        <v>618</v>
      </c>
      <c r="W31" s="85" t="s">
        <v>638</v>
      </c>
      <c r="X31" s="85" t="s">
        <v>658</v>
      </c>
      <c r="Y31" s="85" t="s">
        <v>678</v>
      </c>
      <c r="Z31" s="85" t="s">
        <v>698</v>
      </c>
      <c r="AA31" s="85" t="s">
        <v>718</v>
      </c>
      <c r="AB31" s="85" t="s">
        <v>738</v>
      </c>
      <c r="AC31" s="85" t="s">
        <v>758</v>
      </c>
      <c r="AD31" s="85" t="s">
        <v>778</v>
      </c>
      <c r="AE31" s="85" t="s">
        <v>811</v>
      </c>
      <c r="AF31" s="85" t="s">
        <v>831</v>
      </c>
      <c r="AG31" s="85" t="s">
        <v>851</v>
      </c>
      <c r="AH31" s="85" t="s">
        <v>871</v>
      </c>
      <c r="AI31" s="85" t="s">
        <v>891</v>
      </c>
      <c r="AJ31" s="85" t="s">
        <v>798</v>
      </c>
      <c r="AK31" s="85" t="s">
        <v>921</v>
      </c>
      <c r="AL31" s="85" t="s">
        <v>941</v>
      </c>
      <c r="AM31" s="85" t="s">
        <v>961</v>
      </c>
      <c r="AN31" s="85" t="s">
        <v>981</v>
      </c>
      <c r="AO31" s="85" t="s">
        <v>1001</v>
      </c>
      <c r="AP31" s="85" t="s">
        <v>1018</v>
      </c>
      <c r="AQ31" s="86" t="s">
        <v>1038</v>
      </c>
      <c r="AR31" s="81" t="s">
        <v>1058</v>
      </c>
    </row>
    <row r="32" spans="1:44" ht="29.25" customHeight="1" x14ac:dyDescent="0.25">
      <c r="A32" s="87"/>
      <c r="B32" s="68"/>
      <c r="C32" s="67"/>
      <c r="D32" s="70"/>
      <c r="E32" s="66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4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2" t="str">
        <f>IF(B32="","",IF(B32="N",ROUND(F32*6,2)+ROUND(G32*12.5,2)+ROUND(H32*19,2)+ROUND(I32*34.5,2)+ROUND(J32*58,2)+ROUND(K32*317.5,2)+ROUND(L32*423,2)+ROUND(M32*635,2)+ROUND(N32*79,2)+ROUND(O32*158.5,2)+ROUND(P32*264.5,2)+ROUND(Q32*6,2)+ROUND(R32*12.5,2)+ROUND(S32*58,2)+ROUND(T32*79,2)+ROUND(U32*132,2)+ROUND(V32*79,2)+ROUND(W32*158.5,2)+ROUND(X32*264.5,2)+ROUND(Y32*6,2)+ROUND(Z32*12.5,2)+ROUND(AA32*58,2)+ROUND(AB32*79,2)+ROUND(AC32*132,2)+ROUND(AD32*79,2)+ROUND(AE32*158.5,2)+ROUND(AF32*264.5,2)+ROUND(AG32*6,2)+ROUND(AH32*12.5,2)+ROUND(AI32*58,2)+ROUND(AJ32*79,2)+ROUND(AK32*132,2)+ROUND(AL32*79,2)+ROUND(AM32*158.5,2)+ROUND(AN32*6,2)+ROUND(AO32*12.5,2)+ROUND(AP32*58,2)+ROUND(AQ32*79,2),IF(B32="B","brak przesłanek do naliczenia opłaty",IF(B32="Z",IF(C32=0,0,IF(C32="","",IF(C32=1,34*C32,IF(C32=2,34*C32,IF(C32=3,34*C32,IF(C32=4,34*C32,IF(C32=5,34*C32,IF(C32&gt;5,34*C32,"nieprawidłowa "))))))))))))</f>
        <v/>
      </c>
    </row>
    <row r="33" spans="1:44" ht="9" customHeight="1" x14ac:dyDescent="0.25">
      <c r="A33" s="64" t="s">
        <v>48</v>
      </c>
      <c r="B33" s="63" t="s">
        <v>67</v>
      </c>
      <c r="C33" s="65" t="s">
        <v>76</v>
      </c>
      <c r="D33" s="72" t="s">
        <v>89</v>
      </c>
      <c r="E33" s="63" t="s">
        <v>109</v>
      </c>
      <c r="F33" s="85" t="s">
        <v>129</v>
      </c>
      <c r="G33" s="85" t="s">
        <v>153</v>
      </c>
      <c r="H33" s="85" t="s">
        <v>188</v>
      </c>
      <c r="I33" s="85" t="s">
        <v>208</v>
      </c>
      <c r="J33" s="85" t="s">
        <v>428</v>
      </c>
      <c r="K33" s="85" t="s">
        <v>442</v>
      </c>
      <c r="L33" s="85" t="s">
        <v>456</v>
      </c>
      <c r="M33" s="85" t="s">
        <v>470</v>
      </c>
      <c r="N33" s="85" t="s">
        <v>306</v>
      </c>
      <c r="O33" s="85" t="s">
        <v>314</v>
      </c>
      <c r="P33" s="85" t="s">
        <v>322</v>
      </c>
      <c r="Q33" s="85" t="s">
        <v>539</v>
      </c>
      <c r="R33" s="85" t="s">
        <v>521</v>
      </c>
      <c r="S33" s="85" t="s">
        <v>559</v>
      </c>
      <c r="T33" s="85" t="s">
        <v>579</v>
      </c>
      <c r="U33" s="85" t="s">
        <v>599</v>
      </c>
      <c r="V33" s="85" t="s">
        <v>619</v>
      </c>
      <c r="W33" s="85" t="s">
        <v>639</v>
      </c>
      <c r="X33" s="85" t="s">
        <v>659</v>
      </c>
      <c r="Y33" s="85" t="s">
        <v>679</v>
      </c>
      <c r="Z33" s="85" t="s">
        <v>699</v>
      </c>
      <c r="AA33" s="85" t="s">
        <v>719</v>
      </c>
      <c r="AB33" s="85" t="s">
        <v>739</v>
      </c>
      <c r="AC33" s="85" t="s">
        <v>759</v>
      </c>
      <c r="AD33" s="85" t="s">
        <v>779</v>
      </c>
      <c r="AE33" s="85" t="s">
        <v>812</v>
      </c>
      <c r="AF33" s="85" t="s">
        <v>832</v>
      </c>
      <c r="AG33" s="85" t="s">
        <v>852</v>
      </c>
      <c r="AH33" s="85" t="s">
        <v>872</v>
      </c>
      <c r="AI33" s="85" t="s">
        <v>892</v>
      </c>
      <c r="AJ33" s="85" t="s">
        <v>799</v>
      </c>
      <c r="AK33" s="85" t="s">
        <v>922</v>
      </c>
      <c r="AL33" s="85" t="s">
        <v>942</v>
      </c>
      <c r="AM33" s="85" t="s">
        <v>962</v>
      </c>
      <c r="AN33" s="85" t="s">
        <v>982</v>
      </c>
      <c r="AO33" s="85" t="s">
        <v>1002</v>
      </c>
      <c r="AP33" s="85" t="s">
        <v>1019</v>
      </c>
      <c r="AQ33" s="86" t="s">
        <v>1039</v>
      </c>
      <c r="AR33" s="81" t="s">
        <v>1059</v>
      </c>
    </row>
    <row r="34" spans="1:44" ht="29.25" customHeight="1" x14ac:dyDescent="0.25">
      <c r="A34" s="87"/>
      <c r="B34" s="68"/>
      <c r="C34" s="67"/>
      <c r="D34" s="70"/>
      <c r="E34" s="66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4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2" t="str">
        <f>IF(B34="","",IF(B34="N",ROUND(F34*6,2)+ROUND(G34*12.5,2)+ROUND(H34*19,2)+ROUND(I34*34.5,2)+ROUND(J34*58,2)+ROUND(K34*317.5,2)+ROUND(L34*423,2)+ROUND(M34*635,2)+ROUND(N34*79,2)+ROUND(O34*158.5,2)+ROUND(P34*264.5,2)+ROUND(Q34*6,2)+ROUND(R34*12.5,2)+ROUND(S34*58,2)+ROUND(T34*79,2)+ROUND(U34*132,2)+ROUND(V34*79,2)+ROUND(W34*158.5,2)+ROUND(X34*264.5,2)+ROUND(Y34*6,2)+ROUND(Z34*12.5,2)+ROUND(AA34*58,2)+ROUND(AB34*79,2)+ROUND(AC34*132,2)+ROUND(AD34*79,2)+ROUND(AE34*158.5,2)+ROUND(AF34*264.5,2)+ROUND(AG34*6,2)+ROUND(AH34*12.5,2)+ROUND(AI34*58,2)+ROUND(AJ34*79,2)+ROUND(AK34*132,2)+ROUND(AL34*79,2)+ROUND(AM34*158.5,2)+ROUND(AN34*6,2)+ROUND(AO34*12.5,2)+ROUND(AP34*58,2)+ROUND(AQ34*79,2),IF(B34="B","brak przesłanek do naliczenia opłaty",IF(B34="Z",IF(C34=0,0,IF(C34="","",IF(C34=1,34*C34,IF(C34=2,34*C34,IF(C34=3,34*C34,IF(C34=4,34*C34,IF(C34=5,34*C34,IF(C34&gt;5,34*C34,"nieprawidłowa "))))))))))))</f>
        <v/>
      </c>
    </row>
    <row r="35" spans="1:44" ht="8.25" customHeight="1" x14ac:dyDescent="0.25">
      <c r="A35" s="64" t="s">
        <v>49</v>
      </c>
      <c r="B35" s="63" t="s">
        <v>216</v>
      </c>
      <c r="C35" s="65" t="s">
        <v>77</v>
      </c>
      <c r="D35" s="72" t="s">
        <v>90</v>
      </c>
      <c r="E35" s="63" t="s">
        <v>110</v>
      </c>
      <c r="F35" s="85" t="s">
        <v>130</v>
      </c>
      <c r="G35" s="85" t="s">
        <v>154</v>
      </c>
      <c r="H35" s="85" t="s">
        <v>189</v>
      </c>
      <c r="I35" s="85" t="s">
        <v>209</v>
      </c>
      <c r="J35" s="85" t="s">
        <v>429</v>
      </c>
      <c r="K35" s="85" t="s">
        <v>443</v>
      </c>
      <c r="L35" s="85" t="s">
        <v>457</v>
      </c>
      <c r="M35" s="85" t="s">
        <v>471</v>
      </c>
      <c r="N35" s="85" t="s">
        <v>307</v>
      </c>
      <c r="O35" s="85" t="s">
        <v>315</v>
      </c>
      <c r="P35" s="85" t="s">
        <v>323</v>
      </c>
      <c r="Q35" s="85" t="s">
        <v>540</v>
      </c>
      <c r="R35" s="85" t="s">
        <v>522</v>
      </c>
      <c r="S35" s="85" t="s">
        <v>560</v>
      </c>
      <c r="T35" s="85" t="s">
        <v>580</v>
      </c>
      <c r="U35" s="85" t="s">
        <v>600</v>
      </c>
      <c r="V35" s="85" t="s">
        <v>620</v>
      </c>
      <c r="W35" s="85" t="s">
        <v>640</v>
      </c>
      <c r="X35" s="85" t="s">
        <v>660</v>
      </c>
      <c r="Y35" s="85" t="s">
        <v>680</v>
      </c>
      <c r="Z35" s="85" t="s">
        <v>700</v>
      </c>
      <c r="AA35" s="85" t="s">
        <v>720</v>
      </c>
      <c r="AB35" s="85" t="s">
        <v>740</v>
      </c>
      <c r="AC35" s="85" t="s">
        <v>760</v>
      </c>
      <c r="AD35" s="85" t="s">
        <v>780</v>
      </c>
      <c r="AE35" s="85" t="s">
        <v>813</v>
      </c>
      <c r="AF35" s="85" t="s">
        <v>833</v>
      </c>
      <c r="AG35" s="85" t="s">
        <v>853</v>
      </c>
      <c r="AH35" s="85" t="s">
        <v>873</v>
      </c>
      <c r="AI35" s="85" t="s">
        <v>893</v>
      </c>
      <c r="AJ35" s="85" t="s">
        <v>800</v>
      </c>
      <c r="AK35" s="85" t="s">
        <v>923</v>
      </c>
      <c r="AL35" s="85" t="s">
        <v>943</v>
      </c>
      <c r="AM35" s="85" t="s">
        <v>963</v>
      </c>
      <c r="AN35" s="85" t="s">
        <v>983</v>
      </c>
      <c r="AO35" s="85" t="s">
        <v>1003</v>
      </c>
      <c r="AP35" s="85" t="s">
        <v>1020</v>
      </c>
      <c r="AQ35" s="86" t="s">
        <v>1040</v>
      </c>
      <c r="AR35" s="81" t="s">
        <v>1060</v>
      </c>
    </row>
    <row r="36" spans="1:44" ht="29.25" customHeight="1" x14ac:dyDescent="0.25">
      <c r="A36" s="87"/>
      <c r="B36" s="68"/>
      <c r="C36" s="67"/>
      <c r="D36" s="70"/>
      <c r="E36" s="66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4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83"/>
      <c r="AP36" s="83"/>
      <c r="AQ36" s="83"/>
      <c r="AR36" s="82" t="str">
        <f>IF(B36="","",IF(B36="N",ROUND(F36*6,2)+ROUND(G36*12.5,2)+ROUND(H36*19,2)+ROUND(I36*34.5,2)+ROUND(J36*58,2)+ROUND(K36*317.5,2)+ROUND(L36*423,2)+ROUND(M36*635,2)+ROUND(N36*79,2)+ROUND(O36*158.5,2)+ROUND(P36*264.5,2)+ROUND(Q36*6,2)+ROUND(R36*12.5,2)+ROUND(S36*58,2)+ROUND(T36*79,2)+ROUND(U36*132,2)+ROUND(V36*79,2)+ROUND(W36*158.5,2)+ROUND(X36*264.5,2)+ROUND(Y36*6,2)+ROUND(Z36*12.5,2)+ROUND(AA36*58,2)+ROUND(AB36*79,2)+ROUND(AC36*132,2)+ROUND(AD36*79,2)+ROUND(AE36*158.5,2)+ROUND(AF36*264.5,2)+ROUND(AG36*6,2)+ROUND(AH36*12.5,2)+ROUND(AI36*58,2)+ROUND(AJ36*79,2)+ROUND(AK36*132,2)+ROUND(AL36*79,2)+ROUND(AM36*158.5,2)+ROUND(AN36*6,2)+ROUND(AO36*12.5,2)+ROUND(AP36*58,2)+ROUND(AQ36*79,2),IF(B36="B","brak przesłanek do naliczenia opłaty",IF(B36="Z",IF(C36=0,0,IF(C36="","",IF(C36=1,34*C36,IF(C36=2,34*C36,IF(C36=3,34*C36,IF(C36=4,34*C36,IF(C36=5,34*C36,IF(C36&gt;5,34*C36,"nieprawidłowa "))))))))))))</f>
        <v/>
      </c>
    </row>
    <row r="37" spans="1:44" ht="8.25" customHeight="1" x14ac:dyDescent="0.25">
      <c r="A37" s="64" t="s">
        <v>50</v>
      </c>
      <c r="B37" s="63" t="s">
        <v>214</v>
      </c>
      <c r="C37" s="65" t="s">
        <v>78</v>
      </c>
      <c r="D37" s="72" t="s">
        <v>91</v>
      </c>
      <c r="E37" s="63" t="s">
        <v>111</v>
      </c>
      <c r="F37" s="85" t="s">
        <v>131</v>
      </c>
      <c r="G37" s="85" t="s">
        <v>155</v>
      </c>
      <c r="H37" s="85" t="s">
        <v>190</v>
      </c>
      <c r="I37" s="85" t="s">
        <v>210</v>
      </c>
      <c r="J37" s="85" t="s">
        <v>430</v>
      </c>
      <c r="K37" s="85" t="s">
        <v>444</v>
      </c>
      <c r="L37" s="85" t="s">
        <v>458</v>
      </c>
      <c r="M37" s="85" t="s">
        <v>300</v>
      </c>
      <c r="N37" s="85" t="s">
        <v>308</v>
      </c>
      <c r="O37" s="85" t="s">
        <v>316</v>
      </c>
      <c r="P37" s="85" t="s">
        <v>505</v>
      </c>
      <c r="Q37" s="85" t="s">
        <v>541</v>
      </c>
      <c r="R37" s="85" t="s">
        <v>523</v>
      </c>
      <c r="S37" s="85" t="s">
        <v>561</v>
      </c>
      <c r="T37" s="85" t="s">
        <v>581</v>
      </c>
      <c r="U37" s="85" t="s">
        <v>601</v>
      </c>
      <c r="V37" s="85" t="s">
        <v>621</v>
      </c>
      <c r="W37" s="85" t="s">
        <v>641</v>
      </c>
      <c r="X37" s="85" t="s">
        <v>661</v>
      </c>
      <c r="Y37" s="85" t="s">
        <v>681</v>
      </c>
      <c r="Z37" s="85" t="s">
        <v>701</v>
      </c>
      <c r="AA37" s="85" t="s">
        <v>721</v>
      </c>
      <c r="AB37" s="85" t="s">
        <v>741</v>
      </c>
      <c r="AC37" s="85" t="s">
        <v>761</v>
      </c>
      <c r="AD37" s="85" t="s">
        <v>781</v>
      </c>
      <c r="AE37" s="85" t="s">
        <v>814</v>
      </c>
      <c r="AF37" s="85" t="s">
        <v>834</v>
      </c>
      <c r="AG37" s="85" t="s">
        <v>854</v>
      </c>
      <c r="AH37" s="85" t="s">
        <v>874</v>
      </c>
      <c r="AI37" s="85" t="s">
        <v>894</v>
      </c>
      <c r="AJ37" s="85" t="s">
        <v>801</v>
      </c>
      <c r="AK37" s="85" t="s">
        <v>924</v>
      </c>
      <c r="AL37" s="85" t="s">
        <v>944</v>
      </c>
      <c r="AM37" s="85" t="s">
        <v>964</v>
      </c>
      <c r="AN37" s="85" t="s">
        <v>984</v>
      </c>
      <c r="AO37" s="85" t="s">
        <v>1004</v>
      </c>
      <c r="AP37" s="85" t="s">
        <v>1021</v>
      </c>
      <c r="AQ37" s="86" t="s">
        <v>1041</v>
      </c>
      <c r="AR37" s="81" t="s">
        <v>1061</v>
      </c>
    </row>
    <row r="38" spans="1:44" ht="29.25" customHeight="1" x14ac:dyDescent="0.25">
      <c r="A38" s="87"/>
      <c r="B38" s="68"/>
      <c r="C38" s="67"/>
      <c r="D38" s="70"/>
      <c r="E38" s="66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4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2" t="str">
        <f>IF(B38="","",IF(B38="N",ROUND(F38*6,2)+ROUND(G38*12.5,2)+ROUND(H38*19,2)+ROUND(I38*34.5,2)+ROUND(J38*58,2)+ROUND(K38*317.5,2)+ROUND(L38*423,2)+ROUND(M38*635,2)+ROUND(N38*79,2)+ROUND(O38*158.5,2)+ROUND(P38*264.5,2)+ROUND(Q38*6,2)+ROUND(R38*12.5,2)+ROUND(S38*58,2)+ROUND(T38*79,2)+ROUND(U38*132,2)+ROUND(V38*79,2)+ROUND(W38*158.5,2)+ROUND(X38*264.5,2)+ROUND(Y38*6,2)+ROUND(Z38*12.5,2)+ROUND(AA38*58,2)+ROUND(AB38*79,2)+ROUND(AC38*132,2)+ROUND(AD38*79,2)+ROUND(AE38*158.5,2)+ROUND(AF38*264.5,2)+ROUND(AG38*6,2)+ROUND(AH38*12.5,2)+ROUND(AI38*58,2)+ROUND(AJ38*79,2)+ROUND(AK38*132,2)+ROUND(AL38*79,2)+ROUND(AM38*158.5,2)+ROUND(AN38*6,2)+ROUND(AO38*12.5,2)+ROUND(AP38*58,2)+ROUND(AQ38*79,2),IF(B38="B","brak przesłanek do naliczenia opłaty",IF(B38="Z",IF(C38=0,0,IF(C38="","",IF(C38=1,34*C38,IF(C38=2,34*C38,IF(C38=3,34*C38,IF(C38=4,34*C38,IF(C38=5,34*C38,IF(C38&gt;5,34*C38,"nieprawidłowa "))))))))))))</f>
        <v/>
      </c>
    </row>
    <row r="39" spans="1:44" ht="9" customHeight="1" x14ac:dyDescent="0.25">
      <c r="A39" s="64" t="s">
        <v>51</v>
      </c>
      <c r="B39" s="63" t="s">
        <v>215</v>
      </c>
      <c r="C39" s="65" t="s">
        <v>79</v>
      </c>
      <c r="D39" s="72" t="s">
        <v>92</v>
      </c>
      <c r="E39" s="63" t="s">
        <v>112</v>
      </c>
      <c r="F39" s="85" t="s">
        <v>136</v>
      </c>
      <c r="G39" s="85" t="s">
        <v>156</v>
      </c>
      <c r="H39" s="85" t="s">
        <v>191</v>
      </c>
      <c r="I39" s="85" t="s">
        <v>211</v>
      </c>
      <c r="J39" s="85" t="s">
        <v>431</v>
      </c>
      <c r="K39" s="85" t="s">
        <v>445</v>
      </c>
      <c r="L39" s="85" t="s">
        <v>459</v>
      </c>
      <c r="M39" s="85" t="s">
        <v>301</v>
      </c>
      <c r="N39" s="85" t="s">
        <v>309</v>
      </c>
      <c r="O39" s="85" t="s">
        <v>317</v>
      </c>
      <c r="P39" s="85" t="s">
        <v>506</v>
      </c>
      <c r="Q39" s="85" t="s">
        <v>542</v>
      </c>
      <c r="R39" s="85" t="s">
        <v>524</v>
      </c>
      <c r="S39" s="85" t="s">
        <v>562</v>
      </c>
      <c r="T39" s="85" t="s">
        <v>582</v>
      </c>
      <c r="U39" s="85" t="s">
        <v>602</v>
      </c>
      <c r="V39" s="85" t="s">
        <v>622</v>
      </c>
      <c r="W39" s="85" t="s">
        <v>642</v>
      </c>
      <c r="X39" s="85" t="s">
        <v>662</v>
      </c>
      <c r="Y39" s="85" t="s">
        <v>682</v>
      </c>
      <c r="Z39" s="85" t="s">
        <v>702</v>
      </c>
      <c r="AA39" s="85" t="s">
        <v>722</v>
      </c>
      <c r="AB39" s="85" t="s">
        <v>742</v>
      </c>
      <c r="AC39" s="85" t="s">
        <v>762</v>
      </c>
      <c r="AD39" s="85" t="s">
        <v>782</v>
      </c>
      <c r="AE39" s="85" t="s">
        <v>815</v>
      </c>
      <c r="AF39" s="85" t="s">
        <v>835</v>
      </c>
      <c r="AG39" s="85" t="s">
        <v>855</v>
      </c>
      <c r="AH39" s="85" t="s">
        <v>875</v>
      </c>
      <c r="AI39" s="85" t="s">
        <v>895</v>
      </c>
      <c r="AJ39" s="85" t="s">
        <v>802</v>
      </c>
      <c r="AK39" s="85" t="s">
        <v>925</v>
      </c>
      <c r="AL39" s="85" t="s">
        <v>945</v>
      </c>
      <c r="AM39" s="85" t="s">
        <v>965</v>
      </c>
      <c r="AN39" s="85" t="s">
        <v>985</v>
      </c>
      <c r="AO39" s="85" t="s">
        <v>1005</v>
      </c>
      <c r="AP39" s="85" t="s">
        <v>1022</v>
      </c>
      <c r="AQ39" s="86" t="s">
        <v>1042</v>
      </c>
      <c r="AR39" s="81" t="s">
        <v>1062</v>
      </c>
    </row>
    <row r="40" spans="1:44" ht="29.25" customHeight="1" x14ac:dyDescent="0.25">
      <c r="A40" s="87"/>
      <c r="B40" s="68"/>
      <c r="C40" s="67"/>
      <c r="D40" s="70"/>
      <c r="E40" s="66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4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3"/>
      <c r="AP40" s="83"/>
      <c r="AQ40" s="83"/>
      <c r="AR40" s="82" t="str">
        <f>IF(B40="","",IF(B40="N",ROUND(F40*6,2)+ROUND(G40*12.5,2)+ROUND(H40*19,2)+ROUND(I40*34.5,2)+ROUND(J40*58,2)+ROUND(K40*317.5,2)+ROUND(L40*423,2)+ROUND(M40*635,2)+ROUND(N40*79,2)+ROUND(O40*158.5,2)+ROUND(P40*264.5,2)+ROUND(Q40*6,2)+ROUND(R40*12.5,2)+ROUND(S40*58,2)+ROUND(T40*79,2)+ROUND(U40*132,2)+ROUND(V40*79,2)+ROUND(W40*158.5,2)+ROUND(X40*264.5,2)+ROUND(Y40*6,2)+ROUND(Z40*12.5,2)+ROUND(AA40*58,2)+ROUND(AB40*79,2)+ROUND(AC40*132,2)+ROUND(AD40*79,2)+ROUND(AE40*158.5,2)+ROUND(AF40*264.5,2)+ROUND(AG40*6,2)+ROUND(AH40*12.5,2)+ROUND(AI40*58,2)+ROUND(AJ40*79,2)+ROUND(AK40*132,2)+ROUND(AL40*79,2)+ROUND(AM40*158.5,2)+ROUND(AN40*6,2)+ROUND(AO40*12.5,2)+ROUND(AP40*58,2)+ROUND(AQ40*79,2),IF(B40="B","brak przesłanek do naliczenia opłaty",IF(B40="Z",IF(C40=0,0,IF(C40="","",IF(C40=1,34*C40,IF(C40=2,34*C40,IF(C40=3,34*C40,IF(C40=4,34*C40,IF(C40=5,34*C40,IF(C40&gt;5,34*C40,"nieprawidłowa "))))))))))))</f>
        <v/>
      </c>
    </row>
    <row r="41" spans="1:44" ht="9" customHeight="1" x14ac:dyDescent="0.25">
      <c r="A41" s="64" t="s">
        <v>52</v>
      </c>
      <c r="B41" s="63" t="s">
        <v>485</v>
      </c>
      <c r="C41" s="65" t="s">
        <v>80</v>
      </c>
      <c r="D41" s="72" t="s">
        <v>93</v>
      </c>
      <c r="E41" s="63" t="s">
        <v>113</v>
      </c>
      <c r="F41" s="85" t="s">
        <v>137</v>
      </c>
      <c r="G41" s="85" t="s">
        <v>157</v>
      </c>
      <c r="H41" s="85" t="s">
        <v>192</v>
      </c>
      <c r="I41" s="85" t="s">
        <v>272</v>
      </c>
      <c r="J41" s="85" t="s">
        <v>432</v>
      </c>
      <c r="K41" s="85" t="s">
        <v>446</v>
      </c>
      <c r="L41" s="85" t="s">
        <v>294</v>
      </c>
      <c r="M41" s="85" t="s">
        <v>302</v>
      </c>
      <c r="N41" s="85" t="s">
        <v>310</v>
      </c>
      <c r="O41" s="85" t="s">
        <v>493</v>
      </c>
      <c r="P41" s="85" t="s">
        <v>507</v>
      </c>
      <c r="Q41" s="85" t="s">
        <v>543</v>
      </c>
      <c r="R41" s="85" t="s">
        <v>525</v>
      </c>
      <c r="S41" s="85" t="s">
        <v>563</v>
      </c>
      <c r="T41" s="85" t="s">
        <v>583</v>
      </c>
      <c r="U41" s="85" t="s">
        <v>603</v>
      </c>
      <c r="V41" s="85" t="s">
        <v>623</v>
      </c>
      <c r="W41" s="85" t="s">
        <v>643</v>
      </c>
      <c r="X41" s="85" t="s">
        <v>663</v>
      </c>
      <c r="Y41" s="85" t="s">
        <v>683</v>
      </c>
      <c r="Z41" s="85" t="s">
        <v>703</v>
      </c>
      <c r="AA41" s="85" t="s">
        <v>723</v>
      </c>
      <c r="AB41" s="85" t="s">
        <v>743</v>
      </c>
      <c r="AC41" s="85" t="s">
        <v>763</v>
      </c>
      <c r="AD41" s="85" t="s">
        <v>783</v>
      </c>
      <c r="AE41" s="85" t="s">
        <v>816</v>
      </c>
      <c r="AF41" s="85" t="s">
        <v>836</v>
      </c>
      <c r="AG41" s="85" t="s">
        <v>856</v>
      </c>
      <c r="AH41" s="85" t="s">
        <v>876</v>
      </c>
      <c r="AI41" s="85" t="s">
        <v>896</v>
      </c>
      <c r="AJ41" s="85" t="s">
        <v>803</v>
      </c>
      <c r="AK41" s="85" t="s">
        <v>926</v>
      </c>
      <c r="AL41" s="85" t="s">
        <v>946</v>
      </c>
      <c r="AM41" s="85" t="s">
        <v>966</v>
      </c>
      <c r="AN41" s="85" t="s">
        <v>986</v>
      </c>
      <c r="AO41" s="85" t="s">
        <v>1006</v>
      </c>
      <c r="AP41" s="85" t="s">
        <v>1023</v>
      </c>
      <c r="AQ41" s="86" t="s">
        <v>1043</v>
      </c>
      <c r="AR41" s="81" t="s">
        <v>1063</v>
      </c>
    </row>
    <row r="42" spans="1:44" ht="29.25" customHeight="1" x14ac:dyDescent="0.25">
      <c r="A42" s="87"/>
      <c r="B42" s="68"/>
      <c r="C42" s="67"/>
      <c r="D42" s="70"/>
      <c r="E42" s="66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4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3"/>
      <c r="AQ42" s="83"/>
      <c r="AR42" s="82" t="str">
        <f>IF(B42="","",IF(B42="N",ROUND(F42*6,2)+ROUND(G42*12.5,2)+ROUND(H42*19,2)+ROUND(I42*34.5,2)+ROUND(J42*58,2)+ROUND(K42*317.5,2)+ROUND(L42*423,2)+ROUND(M42*635,2)+ROUND(N42*79,2)+ROUND(O42*158.5,2)+ROUND(P42*264.5,2)+ROUND(Q42*6,2)+ROUND(R42*12.5,2)+ROUND(S42*58,2)+ROUND(T42*79,2)+ROUND(U42*132,2)+ROUND(V42*79,2)+ROUND(W42*158.5,2)+ROUND(X42*264.5,2)+ROUND(Y42*6,2)+ROUND(Z42*12.5,2)+ROUND(AA42*58,2)+ROUND(AB42*79,2)+ROUND(AC42*132,2)+ROUND(AD42*79,2)+ROUND(AE42*158.5,2)+ROUND(AF42*264.5,2)+ROUND(AG42*6,2)+ROUND(AH42*12.5,2)+ROUND(AI42*58,2)+ROUND(AJ42*79,2)+ROUND(AK42*132,2)+ROUND(AL42*79,2)+ROUND(AM42*158.5,2)+ROUND(AN42*6,2)+ROUND(AO42*12.5,2)+ROUND(AP42*58,2)+ROUND(AQ42*79,2),IF(B42="B","brak przesłanek do naliczenia opłaty",IF(B42="Z",IF(C42=0,0,IF(C42="","",IF(C42=1,34*C42,IF(C42=2,34*C42,IF(C42=3,34*C42,IF(C42=4,34*C42,IF(C42=5,34*C42,IF(C42&gt;5,34*C42,"nieprawidłowa "))))))))))))</f>
        <v/>
      </c>
    </row>
    <row r="43" spans="1:44" ht="9.75" customHeight="1" x14ac:dyDescent="0.25">
      <c r="A43" s="64" t="s">
        <v>53</v>
      </c>
      <c r="B43" s="63" t="s">
        <v>18</v>
      </c>
      <c r="C43" s="65" t="s">
        <v>81</v>
      </c>
      <c r="D43" s="72" t="s">
        <v>94</v>
      </c>
      <c r="E43" s="63" t="s">
        <v>114</v>
      </c>
      <c r="F43" s="85" t="s">
        <v>138</v>
      </c>
      <c r="G43" s="85" t="s">
        <v>171</v>
      </c>
      <c r="H43" s="85" t="s">
        <v>193</v>
      </c>
      <c r="I43" s="85" t="s">
        <v>273</v>
      </c>
      <c r="J43" s="85" t="s">
        <v>433</v>
      </c>
      <c r="K43" s="85" t="s">
        <v>447</v>
      </c>
      <c r="L43" s="85" t="s">
        <v>295</v>
      </c>
      <c r="M43" s="85" t="s">
        <v>303</v>
      </c>
      <c r="N43" s="85" t="s">
        <v>311</v>
      </c>
      <c r="O43" s="85" t="s">
        <v>494</v>
      </c>
      <c r="P43" s="85" t="s">
        <v>508</v>
      </c>
      <c r="Q43" s="85" t="s">
        <v>544</v>
      </c>
      <c r="R43" s="85" t="s">
        <v>526</v>
      </c>
      <c r="S43" s="85" t="s">
        <v>564</v>
      </c>
      <c r="T43" s="85" t="s">
        <v>584</v>
      </c>
      <c r="U43" s="85" t="s">
        <v>604</v>
      </c>
      <c r="V43" s="85" t="s">
        <v>624</v>
      </c>
      <c r="W43" s="85" t="s">
        <v>644</v>
      </c>
      <c r="X43" s="85" t="s">
        <v>664</v>
      </c>
      <c r="Y43" s="85" t="s">
        <v>684</v>
      </c>
      <c r="Z43" s="85" t="s">
        <v>704</v>
      </c>
      <c r="AA43" s="85" t="s">
        <v>724</v>
      </c>
      <c r="AB43" s="85" t="s">
        <v>744</v>
      </c>
      <c r="AC43" s="85" t="s">
        <v>764</v>
      </c>
      <c r="AD43" s="85" t="s">
        <v>784</v>
      </c>
      <c r="AE43" s="85" t="s">
        <v>817</v>
      </c>
      <c r="AF43" s="85" t="s">
        <v>837</v>
      </c>
      <c r="AG43" s="85" t="s">
        <v>857</v>
      </c>
      <c r="AH43" s="85" t="s">
        <v>877</v>
      </c>
      <c r="AI43" s="85" t="s">
        <v>897</v>
      </c>
      <c r="AJ43" s="85" t="s">
        <v>804</v>
      </c>
      <c r="AK43" s="85" t="s">
        <v>927</v>
      </c>
      <c r="AL43" s="85" t="s">
        <v>947</v>
      </c>
      <c r="AM43" s="85" t="s">
        <v>967</v>
      </c>
      <c r="AN43" s="85" t="s">
        <v>987</v>
      </c>
      <c r="AO43" s="85" t="s">
        <v>1007</v>
      </c>
      <c r="AP43" s="85" t="s">
        <v>1024</v>
      </c>
      <c r="AQ43" s="86" t="s">
        <v>1044</v>
      </c>
      <c r="AR43" s="81" t="s">
        <v>1064</v>
      </c>
    </row>
    <row r="44" spans="1:44" ht="29.25" customHeight="1" x14ac:dyDescent="0.25">
      <c r="A44" s="87"/>
      <c r="B44" s="68"/>
      <c r="C44" s="67"/>
      <c r="D44" s="70"/>
      <c r="E44" s="66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4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2" t="str">
        <f>IF(B44="","",IF(B44="N",ROUND(F44*6,2)+ROUND(G44*12.5,2)+ROUND(H44*19,2)+ROUND(I44*34.5,2)+ROUND(J44*58,2)+ROUND(K44*317.5,2)+ROUND(L44*423,2)+ROUND(M44*635,2)+ROUND(N44*79,2)+ROUND(O44*158.5,2)+ROUND(P44*264.5,2)+ROUND(Q44*6,2)+ROUND(R44*12.5,2)+ROUND(S44*58,2)+ROUND(T44*79,2)+ROUND(U44*132,2)+ROUND(V44*79,2)+ROUND(W44*158.5,2)+ROUND(X44*264.5,2)+ROUND(Y44*6,2)+ROUND(Z44*12.5,2)+ROUND(AA44*58,2)+ROUND(AB44*79,2)+ROUND(AC44*132,2)+ROUND(AD44*79,2)+ROUND(AE44*158.5,2)+ROUND(AF44*264.5,2)+ROUND(AG44*6,2)+ROUND(AH44*12.5,2)+ROUND(AI44*58,2)+ROUND(AJ44*79,2)+ROUND(AK44*132,2)+ROUND(AL44*79,2)+ROUND(AM44*158.5,2)+ROUND(AN44*6,2)+ROUND(AO44*12.5,2)+ROUND(AP44*58,2)+ROUND(AQ44*79,2),IF(B44="B","brak przesłanek do naliczenia opłaty",IF(B44="Z",IF(C44=0,0,IF(C44="","",IF(C44=1,34*C44,IF(C44=2,34*C44,IF(C44=3,34*C44,IF(C44=4,34*C44,IF(C44=5,34*C44,IF(C44&gt;5,34*C44,"nieprawidłowa "))))))))))))</f>
        <v/>
      </c>
    </row>
    <row r="45" spans="1:44" ht="9.75" customHeight="1" x14ac:dyDescent="0.25">
      <c r="A45" s="64" t="s">
        <v>54</v>
      </c>
      <c r="B45" s="63" t="s">
        <v>25</v>
      </c>
      <c r="C45" s="65" t="s">
        <v>82</v>
      </c>
      <c r="D45" s="72" t="s">
        <v>95</v>
      </c>
      <c r="E45" s="63" t="s">
        <v>115</v>
      </c>
      <c r="F45" s="85" t="s">
        <v>139</v>
      </c>
      <c r="G45" s="85" t="s">
        <v>172</v>
      </c>
      <c r="H45" s="85" t="s">
        <v>194</v>
      </c>
      <c r="I45" s="85" t="s">
        <v>274</v>
      </c>
      <c r="J45" s="85" t="s">
        <v>434</v>
      </c>
      <c r="K45" s="85" t="s">
        <v>288</v>
      </c>
      <c r="L45" s="85" t="s">
        <v>296</v>
      </c>
      <c r="M45" s="85" t="s">
        <v>304</v>
      </c>
      <c r="N45" s="85" t="s">
        <v>489</v>
      </c>
      <c r="O45" s="85" t="s">
        <v>495</v>
      </c>
      <c r="P45" s="85" t="s">
        <v>509</v>
      </c>
      <c r="Q45" s="85" t="s">
        <v>545</v>
      </c>
      <c r="R45" s="85" t="s">
        <v>527</v>
      </c>
      <c r="S45" s="85" t="s">
        <v>565</v>
      </c>
      <c r="T45" s="85" t="s">
        <v>585</v>
      </c>
      <c r="U45" s="85" t="s">
        <v>605</v>
      </c>
      <c r="V45" s="85" t="s">
        <v>625</v>
      </c>
      <c r="W45" s="85" t="s">
        <v>645</v>
      </c>
      <c r="X45" s="85" t="s">
        <v>665</v>
      </c>
      <c r="Y45" s="85" t="s">
        <v>685</v>
      </c>
      <c r="Z45" s="85" t="s">
        <v>705</v>
      </c>
      <c r="AA45" s="85" t="s">
        <v>725</v>
      </c>
      <c r="AB45" s="85" t="s">
        <v>745</v>
      </c>
      <c r="AC45" s="85" t="s">
        <v>765</v>
      </c>
      <c r="AD45" s="85" t="s">
        <v>785</v>
      </c>
      <c r="AE45" s="85" t="s">
        <v>818</v>
      </c>
      <c r="AF45" s="85" t="s">
        <v>838</v>
      </c>
      <c r="AG45" s="85" t="s">
        <v>858</v>
      </c>
      <c r="AH45" s="85" t="s">
        <v>878</v>
      </c>
      <c r="AI45" s="85" t="s">
        <v>898</v>
      </c>
      <c r="AJ45" s="85" t="s">
        <v>805</v>
      </c>
      <c r="AK45" s="85" t="s">
        <v>928</v>
      </c>
      <c r="AL45" s="85" t="s">
        <v>948</v>
      </c>
      <c r="AM45" s="85" t="s">
        <v>968</v>
      </c>
      <c r="AN45" s="85" t="s">
        <v>988</v>
      </c>
      <c r="AO45" s="85" t="s">
        <v>1008</v>
      </c>
      <c r="AP45" s="85" t="s">
        <v>1025</v>
      </c>
      <c r="AQ45" s="86" t="s">
        <v>1045</v>
      </c>
      <c r="AR45" s="81" t="s">
        <v>1065</v>
      </c>
    </row>
    <row r="46" spans="1:44" ht="29.25" customHeight="1" x14ac:dyDescent="0.25">
      <c r="A46" s="87"/>
      <c r="B46" s="68"/>
      <c r="C46" s="67"/>
      <c r="D46" s="70"/>
      <c r="E46" s="66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4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2" t="str">
        <f>IF(B46="","",IF(B46="N",ROUND(F46*6,2)+ROUND(G46*12.5,2)+ROUND(H46*19,2)+ROUND(I46*34.5,2)+ROUND(J46*58,2)+ROUND(K46*317.5,2)+ROUND(L46*423,2)+ROUND(M46*635,2)+ROUND(N46*79,2)+ROUND(O46*158.5,2)+ROUND(P46*264.5,2)+ROUND(Q46*6,2)+ROUND(R46*12.5,2)+ROUND(S46*58,2)+ROUND(T46*79,2)+ROUND(U46*132,2)+ROUND(V46*79,2)+ROUND(W46*158.5,2)+ROUND(X46*264.5,2)+ROUND(Y46*6,2)+ROUND(Z46*12.5,2)+ROUND(AA46*58,2)+ROUND(AB46*79,2)+ROUND(AC46*132,2)+ROUND(AD46*79,2)+ROUND(AE46*158.5,2)+ROUND(AF46*264.5,2)+ROUND(AG46*6,2)+ROUND(AH46*12.5,2)+ROUND(AI46*58,2)+ROUND(AJ46*79,2)+ROUND(AK46*132,2)+ROUND(AL46*79,2)+ROUND(AM46*158.5,2)+ROUND(AN46*6,2)+ROUND(AO46*12.5,2)+ROUND(AP46*58,2)+ROUND(AQ46*79,2),IF(B46="B","brak przesłanek do naliczenia opłaty",IF(B46="Z",IF(C46=0,0,IF(C46="","",IF(C46=1,34*C46,IF(C46=2,34*C46,IF(C46=3,34*C46,IF(C46=4,34*C46,IF(C46=5,34*C46,IF(C46&gt;5,34*C46,"nieprawidłowa "))))))))))))</f>
        <v/>
      </c>
    </row>
    <row r="47" spans="1:44" ht="9" customHeight="1" x14ac:dyDescent="0.25">
      <c r="A47" s="64" t="s">
        <v>55</v>
      </c>
      <c r="B47" s="63" t="s">
        <v>19</v>
      </c>
      <c r="C47" s="65" t="s">
        <v>83</v>
      </c>
      <c r="D47" s="72" t="s">
        <v>96</v>
      </c>
      <c r="E47" s="63" t="s">
        <v>116</v>
      </c>
      <c r="F47" s="85" t="s">
        <v>140</v>
      </c>
      <c r="G47" s="85" t="s">
        <v>173</v>
      </c>
      <c r="H47" s="85" t="s">
        <v>195</v>
      </c>
      <c r="I47" s="85" t="s">
        <v>275</v>
      </c>
      <c r="J47" s="85" t="s">
        <v>435</v>
      </c>
      <c r="K47" s="85" t="s">
        <v>289</v>
      </c>
      <c r="L47" s="85" t="s">
        <v>297</v>
      </c>
      <c r="M47" s="85" t="s">
        <v>305</v>
      </c>
      <c r="N47" s="85" t="s">
        <v>490</v>
      </c>
      <c r="O47" s="85" t="s">
        <v>496</v>
      </c>
      <c r="P47" s="85" t="s">
        <v>510</v>
      </c>
      <c r="Q47" s="85" t="s">
        <v>546</v>
      </c>
      <c r="R47" s="85" t="s">
        <v>528</v>
      </c>
      <c r="S47" s="85" t="s">
        <v>566</v>
      </c>
      <c r="T47" s="85" t="s">
        <v>586</v>
      </c>
      <c r="U47" s="85" t="s">
        <v>606</v>
      </c>
      <c r="V47" s="85" t="s">
        <v>626</v>
      </c>
      <c r="W47" s="85" t="s">
        <v>646</v>
      </c>
      <c r="X47" s="85" t="s">
        <v>666</v>
      </c>
      <c r="Y47" s="85" t="s">
        <v>686</v>
      </c>
      <c r="Z47" s="85" t="s">
        <v>706</v>
      </c>
      <c r="AA47" s="85" t="s">
        <v>726</v>
      </c>
      <c r="AB47" s="85" t="s">
        <v>746</v>
      </c>
      <c r="AC47" s="85" t="s">
        <v>766</v>
      </c>
      <c r="AD47" s="85" t="s">
        <v>786</v>
      </c>
      <c r="AE47" s="85" t="s">
        <v>819</v>
      </c>
      <c r="AF47" s="85" t="s">
        <v>839</v>
      </c>
      <c r="AG47" s="85" t="s">
        <v>859</v>
      </c>
      <c r="AH47" s="85" t="s">
        <v>879</v>
      </c>
      <c r="AI47" s="85" t="s">
        <v>899</v>
      </c>
      <c r="AJ47" s="85" t="s">
        <v>909</v>
      </c>
      <c r="AK47" s="85" t="s">
        <v>929</v>
      </c>
      <c r="AL47" s="85" t="s">
        <v>949</v>
      </c>
      <c r="AM47" s="85" t="s">
        <v>969</v>
      </c>
      <c r="AN47" s="85" t="s">
        <v>989</v>
      </c>
      <c r="AO47" s="85" t="s">
        <v>806</v>
      </c>
      <c r="AP47" s="85" t="s">
        <v>1026</v>
      </c>
      <c r="AQ47" s="86" t="s">
        <v>1046</v>
      </c>
      <c r="AR47" s="81" t="s">
        <v>1066</v>
      </c>
    </row>
    <row r="48" spans="1:44" ht="30" customHeight="1" x14ac:dyDescent="0.25">
      <c r="A48" s="87"/>
      <c r="B48" s="68"/>
      <c r="C48" s="67"/>
      <c r="D48" s="70"/>
      <c r="E48" s="66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4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3"/>
      <c r="AQ48" s="83"/>
      <c r="AR48" s="82" t="str">
        <f>IF(B48="","",IF(B48="N",ROUND(F48*6,2)+ROUND(G48*12.5,2)+ROUND(H48*19,2)+ROUND(I48*34.5,2)+ROUND(J48*58,2)+ROUND(K48*317.5,2)+ROUND(L48*423,2)+ROUND(M48*635,2)+ROUND(N48*79,2)+ROUND(O48*158.5,2)+ROUND(P48*264.5,2)+ROUND(Q48*6,2)+ROUND(R48*12.5,2)+ROUND(S48*58,2)+ROUND(T48*79,2)+ROUND(U48*132,2)+ROUND(V48*79,2)+ROUND(W48*158.5,2)+ROUND(X48*264.5,2)+ROUND(Y48*6,2)+ROUND(Z48*12.5,2)+ROUND(AA48*58,2)+ROUND(AB48*79,2)+ROUND(AC48*132,2)+ROUND(AD48*79,2)+ROUND(AE48*158.5,2)+ROUND(AF48*264.5,2)+ROUND(AG48*6,2)+ROUND(AH48*12.5,2)+ROUND(AI48*58,2)+ROUND(AJ48*79,2)+ROUND(AK48*132,2)+ROUND(AL48*79,2)+ROUND(AM48*158.5,2)+ROUND(AN48*6,2)+ROUND(AO48*12.5,2)+ROUND(AP48*58,2)+ROUND(AQ48*79,2),IF(B48="B","brak przesłanek do naliczenia opłaty",IF(B48="Z",IF(C48=0,0,IF(C48="","",IF(C48=1,34*C48,IF(C48=2,34*C48,IF(C48=3,34*C48,IF(C48=4,34*C48,IF(C48=5,34*C48,IF(C48&gt;5,34*C48,"nieprawidłowa "))))))))))))</f>
        <v/>
      </c>
    </row>
    <row r="49" spans="1:45" ht="7.5" customHeight="1" x14ac:dyDescent="0.25">
      <c r="A49" s="64" t="s">
        <v>56</v>
      </c>
      <c r="B49" s="63" t="s">
        <v>26</v>
      </c>
      <c r="C49" s="65" t="s">
        <v>84</v>
      </c>
      <c r="D49" s="72" t="s">
        <v>97</v>
      </c>
      <c r="E49" s="63" t="s">
        <v>117</v>
      </c>
      <c r="F49" s="85" t="s">
        <v>141</v>
      </c>
      <c r="G49" s="85" t="s">
        <v>176</v>
      </c>
      <c r="H49" s="85" t="s">
        <v>196</v>
      </c>
      <c r="I49" s="85" t="s">
        <v>422</v>
      </c>
      <c r="J49" s="85" t="s">
        <v>282</v>
      </c>
      <c r="K49" s="85" t="s">
        <v>290</v>
      </c>
      <c r="L49" s="85" t="s">
        <v>298</v>
      </c>
      <c r="M49" s="85" t="s">
        <v>472</v>
      </c>
      <c r="N49" s="85" t="s">
        <v>491</v>
      </c>
      <c r="O49" s="85" t="s">
        <v>497</v>
      </c>
      <c r="P49" s="85" t="s">
        <v>511</v>
      </c>
      <c r="Q49" s="85" t="s">
        <v>547</v>
      </c>
      <c r="R49" s="85" t="s">
        <v>529</v>
      </c>
      <c r="S49" s="85" t="s">
        <v>567</v>
      </c>
      <c r="T49" s="85" t="s">
        <v>587</v>
      </c>
      <c r="U49" s="85" t="s">
        <v>607</v>
      </c>
      <c r="V49" s="85" t="s">
        <v>627</v>
      </c>
      <c r="W49" s="85" t="s">
        <v>647</v>
      </c>
      <c r="X49" s="85" t="s">
        <v>667</v>
      </c>
      <c r="Y49" s="85" t="s">
        <v>687</v>
      </c>
      <c r="Z49" s="85" t="s">
        <v>707</v>
      </c>
      <c r="AA49" s="85" t="s">
        <v>727</v>
      </c>
      <c r="AB49" s="85" t="s">
        <v>747</v>
      </c>
      <c r="AC49" s="85" t="s">
        <v>767</v>
      </c>
      <c r="AD49" s="85" t="s">
        <v>787</v>
      </c>
      <c r="AE49" s="85" t="s">
        <v>820</v>
      </c>
      <c r="AF49" s="85" t="s">
        <v>840</v>
      </c>
      <c r="AG49" s="85" t="s">
        <v>860</v>
      </c>
      <c r="AH49" s="85" t="s">
        <v>880</v>
      </c>
      <c r="AI49" s="85" t="s">
        <v>900</v>
      </c>
      <c r="AJ49" s="85" t="s">
        <v>910</v>
      </c>
      <c r="AK49" s="85" t="s">
        <v>930</v>
      </c>
      <c r="AL49" s="85" t="s">
        <v>950</v>
      </c>
      <c r="AM49" s="85" t="s">
        <v>970</v>
      </c>
      <c r="AN49" s="85" t="s">
        <v>990</v>
      </c>
      <c r="AO49" s="85" t="s">
        <v>807</v>
      </c>
      <c r="AP49" s="85" t="s">
        <v>1027</v>
      </c>
      <c r="AQ49" s="86" t="s">
        <v>1047</v>
      </c>
      <c r="AR49" s="81" t="s">
        <v>1067</v>
      </c>
    </row>
    <row r="50" spans="1:45" ht="29.25" customHeight="1" x14ac:dyDescent="0.25">
      <c r="A50" s="87"/>
      <c r="B50" s="68"/>
      <c r="C50" s="67"/>
      <c r="D50" s="70"/>
      <c r="E50" s="66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4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/>
      <c r="AP50" s="83"/>
      <c r="AQ50" s="83"/>
      <c r="AR50" s="82" t="str">
        <f>IF(B50="","",IF(B50="N",ROUND(F50*6,2)+ROUND(G50*12.5,2)+ROUND(H50*19,2)+ROUND(I50*34.5,2)+ROUND(J50*58,2)+ROUND(K50*317.5,2)+ROUND(L50*423,2)+ROUND(M50*635,2)+ROUND(N50*79,2)+ROUND(O50*158.5,2)+ROUND(P50*264.5,2)+ROUND(Q50*6,2)+ROUND(R50*12.5,2)+ROUND(S50*58,2)+ROUND(T50*79,2)+ROUND(U50*132,2)+ROUND(V50*79,2)+ROUND(W50*158.5,2)+ROUND(X50*264.5,2)+ROUND(Y50*6,2)+ROUND(Z50*12.5,2)+ROUND(AA50*58,2)+ROUND(AB50*79,2)+ROUND(AC50*132,2)+ROUND(AD50*79,2)+ROUND(AE50*158.5,2)+ROUND(AF50*264.5,2)+ROUND(AG50*6,2)+ROUND(AH50*12.5,2)+ROUND(AI50*58,2)+ROUND(AJ50*79,2)+ROUND(AK50*132,2)+ROUND(AL50*79,2)+ROUND(AM50*158.5,2)+ROUND(AN50*6,2)+ROUND(AO50*12.5,2)+ROUND(AP50*58,2)+ROUND(AQ50*79,2),IF(B50="B","brak przesłanek do naliczenia opłaty",IF(B50="Z",IF(C50=0,0,IF(C50="","",IF(C50=1,34*C50,IF(C50=2,34*C50,IF(C50=3,34*C50,IF(C50=4,34*C50,IF(C50=5,34*C50,IF(C50&gt;5,34*C50,"nieprawidłowa "))))))))))))</f>
        <v/>
      </c>
    </row>
    <row r="51" spans="1:45" ht="8.25" customHeight="1" x14ac:dyDescent="0.25">
      <c r="A51" s="64" t="s">
        <v>57</v>
      </c>
      <c r="B51" s="63" t="s">
        <v>27</v>
      </c>
      <c r="C51" s="65" t="s">
        <v>85</v>
      </c>
      <c r="D51" s="72" t="s">
        <v>98</v>
      </c>
      <c r="E51" s="63" t="s">
        <v>118</v>
      </c>
      <c r="F51" s="85" t="s">
        <v>142</v>
      </c>
      <c r="G51" s="85" t="s">
        <v>177</v>
      </c>
      <c r="H51" s="85" t="s">
        <v>197</v>
      </c>
      <c r="I51" s="85" t="s">
        <v>423</v>
      </c>
      <c r="J51" s="85" t="s">
        <v>283</v>
      </c>
      <c r="K51" s="85" t="s">
        <v>291</v>
      </c>
      <c r="L51" s="85" t="s">
        <v>299</v>
      </c>
      <c r="M51" s="85" t="s">
        <v>473</v>
      </c>
      <c r="N51" s="85" t="s">
        <v>492</v>
      </c>
      <c r="O51" s="85" t="s">
        <v>498</v>
      </c>
      <c r="P51" s="85" t="s">
        <v>512</v>
      </c>
      <c r="Q51" s="85" t="s">
        <v>548</v>
      </c>
      <c r="R51" s="85" t="s">
        <v>530</v>
      </c>
      <c r="S51" s="85" t="s">
        <v>568</v>
      </c>
      <c r="T51" s="85" t="s">
        <v>588</v>
      </c>
      <c r="U51" s="85" t="s">
        <v>608</v>
      </c>
      <c r="V51" s="85" t="s">
        <v>628</v>
      </c>
      <c r="W51" s="85" t="s">
        <v>648</v>
      </c>
      <c r="X51" s="85" t="s">
        <v>668</v>
      </c>
      <c r="Y51" s="85" t="s">
        <v>688</v>
      </c>
      <c r="Z51" s="85" t="s">
        <v>708</v>
      </c>
      <c r="AA51" s="85" t="s">
        <v>728</v>
      </c>
      <c r="AB51" s="85" t="s">
        <v>748</v>
      </c>
      <c r="AC51" s="85" t="s">
        <v>768</v>
      </c>
      <c r="AD51" s="85" t="s">
        <v>788</v>
      </c>
      <c r="AE51" s="85" t="s">
        <v>821</v>
      </c>
      <c r="AF51" s="85" t="s">
        <v>841</v>
      </c>
      <c r="AG51" s="85" t="s">
        <v>861</v>
      </c>
      <c r="AH51" s="85" t="s">
        <v>881</v>
      </c>
      <c r="AI51" s="85" t="s">
        <v>901</v>
      </c>
      <c r="AJ51" s="85" t="s">
        <v>911</v>
      </c>
      <c r="AK51" s="85" t="s">
        <v>931</v>
      </c>
      <c r="AL51" s="85" t="s">
        <v>951</v>
      </c>
      <c r="AM51" s="85" t="s">
        <v>971</v>
      </c>
      <c r="AN51" s="85" t="s">
        <v>991</v>
      </c>
      <c r="AO51" s="85" t="s">
        <v>808</v>
      </c>
      <c r="AP51" s="85" t="s">
        <v>1028</v>
      </c>
      <c r="AQ51" s="86" t="s">
        <v>1048</v>
      </c>
      <c r="AR51" s="81" t="s">
        <v>1068</v>
      </c>
    </row>
    <row r="52" spans="1:45" ht="27.75" customHeight="1" thickBot="1" x14ac:dyDescent="0.3">
      <c r="A52" s="87"/>
      <c r="B52" s="68"/>
      <c r="C52" s="67"/>
      <c r="D52" s="70"/>
      <c r="E52" s="66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4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83"/>
      <c r="AP52" s="83"/>
      <c r="AQ52" s="83"/>
      <c r="AR52" s="82" t="str">
        <f>IF(B52="","",IF(B52="N",ROUND(F52*6,2)+ROUND(G52*12.5,2)+ROUND(H52*19,2)+ROUND(I52*34.5,2)+ROUND(J52*58,2)+ROUND(K52*317.5,2)+ROUND(L52*423,2)+ROUND(M52*635,2)+ROUND(N52*79,2)+ROUND(O52*158.5,2)+ROUND(P52*264.5,2)+ROUND(Q52*6,2)+ROUND(R52*12.5,2)+ROUND(S52*58,2)+ROUND(T52*79,2)+ROUND(U52*132,2)+ROUND(V52*79,2)+ROUND(W52*158.5,2)+ROUND(X52*264.5,2)+ROUND(Y52*6,2)+ROUND(Z52*12.5,2)+ROUND(AA52*58,2)+ROUND(AB52*79,2)+ROUND(AC52*132,2)+ROUND(AD52*79,2)+ROUND(AE52*158.5,2)+ROUND(AF52*264.5,2)+ROUND(AG52*6,2)+ROUND(AH52*12.5,2)+ROUND(AI52*58,2)+ROUND(AJ52*79,2)+ROUND(AK52*132,2)+ROUND(AL52*79,2)+ROUND(AM52*158.5,2)+ROUND(AN52*6,2)+ROUND(AO52*12.5,2)+ROUND(AP52*58,2)+ROUND(AQ52*79,2),IF(B52="B","brak przesłanek do naliczenia opłaty",IF(B52="Z",IF(C52=0,0,IF(C52="","",IF(C52=1,34*C52,IF(C52=2,34*C52,IF(C52=3,34*C52,IF(C52=4,34*C52,IF(C52=5,34*C52,IF(C52&gt;5,34*C52,"nieprawidłowa "))))))))))))</f>
        <v/>
      </c>
    </row>
    <row r="53" spans="1:45" ht="29.25" hidden="1" customHeight="1" thickBot="1" x14ac:dyDescent="0.3">
      <c r="A53" s="53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5"/>
    </row>
    <row r="54" spans="1:45" ht="9" customHeight="1" x14ac:dyDescent="0.25">
      <c r="A54" s="336" t="s">
        <v>389</v>
      </c>
      <c r="B54" s="337"/>
      <c r="C54" s="337"/>
      <c r="D54" s="337"/>
      <c r="E54" s="337"/>
      <c r="F54" s="340" t="s">
        <v>1069</v>
      </c>
      <c r="G54" s="341"/>
      <c r="H54" s="341"/>
      <c r="I54" s="341"/>
      <c r="J54" s="341"/>
      <c r="K54" s="341"/>
      <c r="L54" s="341"/>
      <c r="M54" s="341"/>
      <c r="N54" s="341"/>
      <c r="O54" s="341"/>
      <c r="P54" s="341"/>
      <c r="Q54" s="341"/>
      <c r="R54" s="341"/>
      <c r="S54" s="341"/>
      <c r="T54" s="341"/>
      <c r="U54" s="341"/>
      <c r="V54" s="341"/>
      <c r="W54" s="341"/>
      <c r="X54" s="341"/>
      <c r="Y54" s="341"/>
      <c r="Z54" s="341"/>
      <c r="AA54" s="341"/>
      <c r="AB54" s="341"/>
      <c r="AC54" s="341"/>
      <c r="AD54" s="341"/>
      <c r="AE54" s="341"/>
      <c r="AF54" s="341"/>
      <c r="AG54" s="341"/>
      <c r="AH54" s="341"/>
      <c r="AI54" s="341"/>
      <c r="AJ54" s="341"/>
      <c r="AK54" s="341"/>
      <c r="AL54" s="341"/>
      <c r="AM54" s="341"/>
      <c r="AN54" s="341"/>
      <c r="AO54" s="341"/>
      <c r="AP54" s="341"/>
      <c r="AQ54" s="341"/>
      <c r="AR54" s="342"/>
      <c r="AS54" s="79"/>
    </row>
    <row r="55" spans="1:45" ht="64.5" customHeight="1" thickBot="1" x14ac:dyDescent="0.3">
      <c r="A55" s="338"/>
      <c r="B55" s="339"/>
      <c r="C55" s="339"/>
      <c r="D55" s="339"/>
      <c r="E55" s="339"/>
      <c r="F55" s="343">
        <f>SUM(C14,C16,C18,C20,C22,C24,C26,C28,C30,C32,C34,C36,C38,C40,C42,C44,C46,C48,C50,C52)</f>
        <v>0</v>
      </c>
      <c r="G55" s="344"/>
      <c r="H55" s="344"/>
      <c r="I55" s="344"/>
      <c r="J55" s="344"/>
      <c r="K55" s="344"/>
      <c r="L55" s="344"/>
      <c r="M55" s="344"/>
      <c r="N55" s="344"/>
      <c r="O55" s="344"/>
      <c r="P55" s="344"/>
      <c r="Q55" s="344"/>
      <c r="R55" s="344"/>
      <c r="S55" s="344"/>
      <c r="T55" s="344"/>
      <c r="U55" s="344"/>
      <c r="V55" s="344"/>
      <c r="W55" s="344"/>
      <c r="X55" s="344"/>
      <c r="Y55" s="344"/>
      <c r="Z55" s="344"/>
      <c r="AA55" s="344"/>
      <c r="AB55" s="344"/>
      <c r="AC55" s="344"/>
      <c r="AD55" s="344"/>
      <c r="AE55" s="344"/>
      <c r="AF55" s="344"/>
      <c r="AG55" s="344"/>
      <c r="AH55" s="344"/>
      <c r="AI55" s="344"/>
      <c r="AJ55" s="344"/>
      <c r="AK55" s="344"/>
      <c r="AL55" s="344"/>
      <c r="AM55" s="344"/>
      <c r="AN55" s="344"/>
      <c r="AO55" s="344"/>
      <c r="AP55" s="344"/>
      <c r="AQ55" s="344"/>
      <c r="AR55" s="345"/>
      <c r="AS55" s="79"/>
    </row>
    <row r="56" spans="1:45" ht="8.25" customHeight="1" x14ac:dyDescent="0.25">
      <c r="A56" s="346" t="s">
        <v>1101</v>
      </c>
      <c r="B56" s="347"/>
      <c r="C56" s="347"/>
      <c r="D56" s="347"/>
      <c r="E56" s="348"/>
      <c r="F56" s="352" t="s">
        <v>1070</v>
      </c>
      <c r="G56" s="352"/>
      <c r="H56" s="352"/>
      <c r="I56" s="352"/>
      <c r="J56" s="352"/>
      <c r="K56" s="352"/>
      <c r="L56" s="352"/>
      <c r="M56" s="352"/>
      <c r="N56" s="352"/>
      <c r="O56" s="352"/>
      <c r="P56" s="352"/>
      <c r="Q56" s="352"/>
      <c r="R56" s="352"/>
      <c r="S56" s="352"/>
      <c r="T56" s="352"/>
      <c r="U56" s="352"/>
      <c r="V56" s="352"/>
      <c r="W56" s="352"/>
      <c r="X56" s="352"/>
      <c r="Y56" s="352"/>
      <c r="Z56" s="352"/>
      <c r="AA56" s="352"/>
      <c r="AB56" s="352"/>
      <c r="AC56" s="352"/>
      <c r="AD56" s="352"/>
      <c r="AE56" s="352"/>
      <c r="AF56" s="352"/>
      <c r="AG56" s="352"/>
      <c r="AH56" s="352"/>
      <c r="AI56" s="352"/>
      <c r="AJ56" s="352"/>
      <c r="AK56" s="352"/>
      <c r="AL56" s="352"/>
      <c r="AM56" s="352"/>
      <c r="AN56" s="352"/>
      <c r="AO56" s="352"/>
      <c r="AP56" s="352"/>
      <c r="AQ56" s="352"/>
      <c r="AR56" s="353"/>
      <c r="AS56" s="79"/>
    </row>
    <row r="57" spans="1:45" ht="64.5" customHeight="1" thickBot="1" x14ac:dyDescent="0.3">
      <c r="A57" s="349"/>
      <c r="B57" s="350"/>
      <c r="C57" s="350"/>
      <c r="D57" s="350"/>
      <c r="E57" s="351"/>
      <c r="F57" s="354">
        <f>SUMIF(B14:B52,"Z",AR14:AR52)</f>
        <v>0</v>
      </c>
      <c r="G57" s="355"/>
      <c r="H57" s="355"/>
      <c r="I57" s="355"/>
      <c r="J57" s="355"/>
      <c r="K57" s="355"/>
      <c r="L57" s="355"/>
      <c r="M57" s="355"/>
      <c r="N57" s="355"/>
      <c r="O57" s="355"/>
      <c r="P57" s="355"/>
      <c r="Q57" s="355"/>
      <c r="R57" s="355"/>
      <c r="S57" s="355"/>
      <c r="T57" s="355"/>
      <c r="U57" s="355"/>
      <c r="V57" s="355"/>
      <c r="W57" s="355"/>
      <c r="X57" s="355"/>
      <c r="Y57" s="355"/>
      <c r="Z57" s="355"/>
      <c r="AA57" s="355"/>
      <c r="AB57" s="355"/>
      <c r="AC57" s="355"/>
      <c r="AD57" s="355"/>
      <c r="AE57" s="355"/>
      <c r="AF57" s="355"/>
      <c r="AG57" s="355"/>
      <c r="AH57" s="355"/>
      <c r="AI57" s="355"/>
      <c r="AJ57" s="355"/>
      <c r="AK57" s="355"/>
      <c r="AL57" s="355"/>
      <c r="AM57" s="355"/>
      <c r="AN57" s="355"/>
      <c r="AO57" s="355"/>
      <c r="AP57" s="355"/>
      <c r="AQ57" s="355"/>
      <c r="AR57" s="356"/>
      <c r="AS57" s="79"/>
    </row>
    <row r="58" spans="1:45" ht="8.25" customHeight="1" x14ac:dyDescent="0.25">
      <c r="A58" s="346" t="s">
        <v>1102</v>
      </c>
      <c r="B58" s="347"/>
      <c r="C58" s="347"/>
      <c r="D58" s="347"/>
      <c r="E58" s="347"/>
      <c r="F58" s="361" t="s">
        <v>1071</v>
      </c>
      <c r="G58" s="362"/>
      <c r="H58" s="362"/>
      <c r="I58" s="362"/>
      <c r="J58" s="362"/>
      <c r="K58" s="362"/>
      <c r="L58" s="362"/>
      <c r="M58" s="362"/>
      <c r="N58" s="362"/>
      <c r="O58" s="362"/>
      <c r="P58" s="362"/>
      <c r="Q58" s="362"/>
      <c r="R58" s="362"/>
      <c r="S58" s="362"/>
      <c r="T58" s="362"/>
      <c r="U58" s="362"/>
      <c r="V58" s="362"/>
      <c r="W58" s="362"/>
      <c r="X58" s="362"/>
      <c r="Y58" s="362"/>
      <c r="Z58" s="362"/>
      <c r="AA58" s="362"/>
      <c r="AB58" s="362"/>
      <c r="AC58" s="362"/>
      <c r="AD58" s="362"/>
      <c r="AE58" s="362"/>
      <c r="AF58" s="362"/>
      <c r="AG58" s="362"/>
      <c r="AH58" s="362"/>
      <c r="AI58" s="362"/>
      <c r="AJ58" s="362"/>
      <c r="AK58" s="362"/>
      <c r="AL58" s="362"/>
      <c r="AM58" s="362"/>
      <c r="AN58" s="362"/>
      <c r="AO58" s="362"/>
      <c r="AP58" s="362"/>
      <c r="AQ58" s="362"/>
      <c r="AR58" s="363"/>
      <c r="AS58" s="79"/>
    </row>
    <row r="59" spans="1:45" ht="64.5" customHeight="1" thickBot="1" x14ac:dyDescent="0.3">
      <c r="A59" s="349"/>
      <c r="B59" s="350"/>
      <c r="C59" s="350"/>
      <c r="D59" s="350"/>
      <c r="E59" s="350"/>
      <c r="F59" s="354">
        <f>SUMIF(B14:B52,"N",AR14:AR52)</f>
        <v>0</v>
      </c>
      <c r="G59" s="355"/>
      <c r="H59" s="355"/>
      <c r="I59" s="355"/>
      <c r="J59" s="355"/>
      <c r="K59" s="355"/>
      <c r="L59" s="355"/>
      <c r="M59" s="355"/>
      <c r="N59" s="355"/>
      <c r="O59" s="355"/>
      <c r="P59" s="355"/>
      <c r="Q59" s="355"/>
      <c r="R59" s="355"/>
      <c r="S59" s="355"/>
      <c r="T59" s="355"/>
      <c r="U59" s="355"/>
      <c r="V59" s="355"/>
      <c r="W59" s="355"/>
      <c r="X59" s="355"/>
      <c r="Y59" s="355"/>
      <c r="Z59" s="355"/>
      <c r="AA59" s="355"/>
      <c r="AB59" s="355"/>
      <c r="AC59" s="355"/>
      <c r="AD59" s="355"/>
      <c r="AE59" s="355"/>
      <c r="AF59" s="355"/>
      <c r="AG59" s="355"/>
      <c r="AH59" s="355"/>
      <c r="AI59" s="355"/>
      <c r="AJ59" s="355"/>
      <c r="AK59" s="355"/>
      <c r="AL59" s="355"/>
      <c r="AM59" s="355"/>
      <c r="AN59" s="355"/>
      <c r="AO59" s="355"/>
      <c r="AP59" s="355"/>
      <c r="AQ59" s="355"/>
      <c r="AR59" s="356"/>
      <c r="AS59" s="79"/>
    </row>
    <row r="60" spans="1:45" ht="15.75" thickBot="1" x14ac:dyDescent="0.3">
      <c r="A60" s="364" t="s">
        <v>350</v>
      </c>
      <c r="B60" s="365"/>
      <c r="C60" s="365"/>
      <c r="D60" s="365"/>
      <c r="E60" s="366"/>
      <c r="F60" s="366"/>
      <c r="G60" s="366"/>
      <c r="H60" s="366"/>
      <c r="I60" s="366"/>
      <c r="J60" s="366"/>
      <c r="K60" s="366"/>
      <c r="L60" s="366"/>
      <c r="M60" s="366"/>
      <c r="N60" s="366"/>
      <c r="O60" s="366"/>
      <c r="P60" s="366"/>
      <c r="Q60" s="366"/>
      <c r="R60" s="366"/>
      <c r="S60" s="366"/>
      <c r="T60" s="366"/>
      <c r="U60" s="366"/>
      <c r="V60" s="366"/>
      <c r="W60" s="366"/>
      <c r="X60" s="366"/>
      <c r="Y60" s="366"/>
      <c r="Z60" s="366"/>
      <c r="AA60" s="366"/>
      <c r="AB60" s="366"/>
      <c r="AC60" s="366"/>
      <c r="AD60" s="366"/>
      <c r="AE60" s="366"/>
      <c r="AF60" s="366"/>
      <c r="AG60" s="366"/>
      <c r="AH60" s="366"/>
      <c r="AI60" s="366"/>
      <c r="AJ60" s="366"/>
      <c r="AK60" s="366"/>
      <c r="AL60" s="366"/>
      <c r="AM60" s="366"/>
      <c r="AN60" s="366"/>
      <c r="AO60" s="366"/>
      <c r="AP60" s="366"/>
      <c r="AQ60" s="366"/>
      <c r="AR60" s="367"/>
      <c r="AS60" s="79"/>
    </row>
    <row r="61" spans="1:45" ht="9.75" customHeight="1" x14ac:dyDescent="0.25">
      <c r="A61" s="15"/>
      <c r="B61" s="368" t="s">
        <v>1095</v>
      </c>
      <c r="C61" s="369"/>
      <c r="D61" s="369"/>
      <c r="E61" s="370"/>
      <c r="F61" s="371" t="s">
        <v>1096</v>
      </c>
      <c r="G61" s="372"/>
      <c r="H61" s="372"/>
      <c r="I61" s="372"/>
      <c r="J61" s="372"/>
      <c r="K61" s="372"/>
      <c r="L61" s="372"/>
      <c r="M61" s="372"/>
      <c r="N61" s="372"/>
      <c r="O61" s="372"/>
      <c r="P61" s="372"/>
      <c r="Q61" s="372"/>
      <c r="R61" s="372"/>
      <c r="S61" s="371" t="s">
        <v>1097</v>
      </c>
      <c r="T61" s="372"/>
      <c r="U61" s="372"/>
      <c r="V61" s="372"/>
      <c r="W61" s="372"/>
      <c r="X61" s="372"/>
      <c r="Y61" s="372"/>
      <c r="Z61" s="372"/>
      <c r="AA61" s="372"/>
      <c r="AB61" s="372"/>
      <c r="AC61" s="372"/>
      <c r="AD61" s="372"/>
      <c r="AE61" s="372"/>
      <c r="AF61" s="372"/>
      <c r="AG61" s="372"/>
      <c r="AH61" s="372"/>
      <c r="AI61" s="372"/>
      <c r="AJ61" s="372"/>
      <c r="AK61" s="372"/>
      <c r="AL61" s="372"/>
      <c r="AM61" s="372"/>
      <c r="AN61" s="372"/>
      <c r="AO61" s="372"/>
      <c r="AP61" s="372"/>
      <c r="AQ61" s="372"/>
      <c r="AR61" s="373"/>
      <c r="AS61" s="79"/>
    </row>
    <row r="62" spans="1:45" ht="28.5" customHeight="1" x14ac:dyDescent="0.25">
      <c r="A62" s="15"/>
      <c r="B62" s="128"/>
      <c r="C62" s="129"/>
      <c r="D62" s="129"/>
      <c r="E62" s="130"/>
      <c r="F62" s="128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30"/>
      <c r="S62" s="128"/>
      <c r="T62" s="129"/>
      <c r="U62" s="129"/>
      <c r="V62" s="129"/>
      <c r="W62" s="129"/>
      <c r="X62" s="129"/>
      <c r="Y62" s="129"/>
      <c r="Z62" s="129"/>
      <c r="AA62" s="129"/>
      <c r="AB62" s="129"/>
      <c r="AC62" s="129"/>
      <c r="AD62" s="129"/>
      <c r="AE62" s="129"/>
      <c r="AF62" s="129"/>
      <c r="AG62" s="129"/>
      <c r="AH62" s="129"/>
      <c r="AI62" s="129"/>
      <c r="AJ62" s="129"/>
      <c r="AK62" s="129"/>
      <c r="AL62" s="129"/>
      <c r="AM62" s="129"/>
      <c r="AN62" s="129"/>
      <c r="AO62" s="129"/>
      <c r="AP62" s="129"/>
      <c r="AQ62" s="129"/>
      <c r="AR62" s="374"/>
      <c r="AS62" s="79"/>
    </row>
    <row r="63" spans="1:45" ht="10.5" customHeight="1" x14ac:dyDescent="0.25">
      <c r="A63" s="15"/>
      <c r="B63" s="233" t="s">
        <v>1098</v>
      </c>
      <c r="C63" s="234"/>
      <c r="D63" s="234"/>
      <c r="E63" s="234"/>
      <c r="F63" s="234"/>
      <c r="G63" s="234"/>
      <c r="H63" s="234"/>
      <c r="I63" s="234"/>
      <c r="J63" s="234"/>
      <c r="K63" s="234"/>
      <c r="L63" s="234"/>
      <c r="M63" s="234"/>
      <c r="N63" s="234"/>
      <c r="O63" s="234"/>
      <c r="P63" s="234"/>
      <c r="Q63" s="234"/>
      <c r="R63" s="235"/>
      <c r="S63" s="305" t="s">
        <v>1099</v>
      </c>
      <c r="T63" s="305"/>
      <c r="U63" s="305"/>
      <c r="V63" s="305"/>
      <c r="W63" s="305"/>
      <c r="X63" s="305"/>
      <c r="Y63" s="305"/>
      <c r="Z63" s="305"/>
      <c r="AA63" s="305"/>
      <c r="AB63" s="305"/>
      <c r="AC63" s="305"/>
      <c r="AD63" s="305"/>
      <c r="AE63" s="305"/>
      <c r="AF63" s="305"/>
      <c r="AG63" s="305"/>
      <c r="AH63" s="305"/>
      <c r="AI63" s="305"/>
      <c r="AJ63" s="305"/>
      <c r="AK63" s="305"/>
      <c r="AL63" s="305"/>
      <c r="AM63" s="305"/>
      <c r="AN63" s="305"/>
      <c r="AO63" s="305"/>
      <c r="AP63" s="305"/>
      <c r="AQ63" s="305"/>
      <c r="AR63" s="307"/>
      <c r="AS63" s="79"/>
    </row>
    <row r="64" spans="1:45" ht="30.75" customHeight="1" thickBot="1" x14ac:dyDescent="0.3">
      <c r="A64" s="15"/>
      <c r="B64" s="357"/>
      <c r="C64" s="358"/>
      <c r="D64" s="358"/>
      <c r="E64" s="358"/>
      <c r="F64" s="358"/>
      <c r="G64" s="358"/>
      <c r="H64" s="358"/>
      <c r="I64" s="358"/>
      <c r="J64" s="358"/>
      <c r="K64" s="358"/>
      <c r="L64" s="358"/>
      <c r="M64" s="358"/>
      <c r="N64" s="358"/>
      <c r="O64" s="358"/>
      <c r="P64" s="358"/>
      <c r="Q64" s="358"/>
      <c r="R64" s="359"/>
      <c r="S64" s="357"/>
      <c r="T64" s="358"/>
      <c r="U64" s="358"/>
      <c r="V64" s="358"/>
      <c r="W64" s="358"/>
      <c r="X64" s="358"/>
      <c r="Y64" s="358"/>
      <c r="Z64" s="358"/>
      <c r="AA64" s="358"/>
      <c r="AB64" s="358"/>
      <c r="AC64" s="358"/>
      <c r="AD64" s="358"/>
      <c r="AE64" s="358"/>
      <c r="AF64" s="358"/>
      <c r="AG64" s="358"/>
      <c r="AH64" s="358"/>
      <c r="AI64" s="358"/>
      <c r="AJ64" s="358"/>
      <c r="AK64" s="358"/>
      <c r="AL64" s="358"/>
      <c r="AM64" s="358"/>
      <c r="AN64" s="358"/>
      <c r="AO64" s="358"/>
      <c r="AP64" s="358"/>
      <c r="AQ64" s="358"/>
      <c r="AR64" s="360"/>
      <c r="AS64" s="79"/>
    </row>
    <row r="65" spans="1:45" ht="23.25" customHeight="1" x14ac:dyDescent="0.25">
      <c r="A65" s="384" t="s">
        <v>30</v>
      </c>
      <c r="B65" s="385"/>
      <c r="C65" s="385"/>
      <c r="D65" s="385"/>
      <c r="E65" s="385"/>
      <c r="F65" s="385"/>
      <c r="G65" s="385"/>
      <c r="H65" s="385"/>
      <c r="I65" s="385"/>
      <c r="J65" s="385"/>
      <c r="K65" s="385"/>
      <c r="L65" s="385"/>
      <c r="M65" s="385"/>
      <c r="N65" s="385"/>
      <c r="O65" s="385"/>
      <c r="P65" s="385"/>
      <c r="Q65" s="385"/>
      <c r="R65" s="385"/>
      <c r="S65" s="385"/>
      <c r="T65" s="385"/>
      <c r="U65" s="385"/>
      <c r="V65" s="385"/>
      <c r="W65" s="385"/>
      <c r="X65" s="385"/>
      <c r="Y65" s="385"/>
      <c r="Z65" s="385"/>
      <c r="AA65" s="385"/>
      <c r="AB65" s="385"/>
      <c r="AC65" s="385"/>
      <c r="AD65" s="385"/>
      <c r="AE65" s="385"/>
      <c r="AF65" s="385"/>
      <c r="AG65" s="385"/>
      <c r="AH65" s="385"/>
      <c r="AI65" s="385"/>
      <c r="AJ65" s="385"/>
      <c r="AK65" s="385"/>
      <c r="AL65" s="385"/>
      <c r="AM65" s="385"/>
      <c r="AN65" s="385"/>
      <c r="AO65" s="385"/>
      <c r="AP65" s="385"/>
      <c r="AQ65" s="385"/>
      <c r="AR65" s="386"/>
    </row>
    <row r="66" spans="1:45" ht="15" customHeight="1" x14ac:dyDescent="0.25">
      <c r="A66" s="387" t="s">
        <v>270</v>
      </c>
      <c r="B66" s="276"/>
      <c r="C66" s="276"/>
      <c r="D66" s="276"/>
      <c r="E66" s="276"/>
      <c r="F66" s="276"/>
      <c r="G66" s="276"/>
      <c r="H66" s="276"/>
      <c r="I66" s="276"/>
      <c r="J66" s="276"/>
      <c r="K66" s="276"/>
      <c r="L66" s="276"/>
      <c r="M66" s="276"/>
      <c r="N66" s="276"/>
      <c r="O66" s="276"/>
      <c r="P66" s="276"/>
      <c r="Q66" s="276"/>
      <c r="R66" s="276"/>
      <c r="S66" s="276"/>
      <c r="T66" s="276"/>
      <c r="U66" s="276"/>
      <c r="V66" s="276"/>
      <c r="W66" s="276"/>
      <c r="X66" s="276"/>
      <c r="Y66" s="276"/>
      <c r="Z66" s="276"/>
      <c r="AA66" s="276"/>
      <c r="AB66" s="276"/>
      <c r="AC66" s="276"/>
      <c r="AD66" s="276"/>
      <c r="AE66" s="276"/>
      <c r="AF66" s="276"/>
      <c r="AG66" s="276"/>
      <c r="AH66" s="276"/>
      <c r="AI66" s="276"/>
      <c r="AJ66" s="276"/>
      <c r="AK66" s="276"/>
      <c r="AL66" s="276"/>
      <c r="AM66" s="276"/>
      <c r="AN66" s="276"/>
      <c r="AO66" s="276"/>
      <c r="AP66" s="276"/>
      <c r="AQ66" s="276"/>
      <c r="AR66" s="388"/>
      <c r="AS66" s="79"/>
    </row>
    <row r="67" spans="1:45" ht="15" customHeight="1" x14ac:dyDescent="0.25">
      <c r="A67" s="378" t="s">
        <v>343</v>
      </c>
      <c r="B67" s="389"/>
      <c r="C67" s="389"/>
      <c r="D67" s="389"/>
      <c r="E67" s="389"/>
      <c r="F67" s="389"/>
      <c r="G67" s="389"/>
      <c r="H67" s="389"/>
      <c r="I67" s="389"/>
      <c r="J67" s="389"/>
      <c r="K67" s="389"/>
      <c r="L67" s="389"/>
      <c r="M67" s="389"/>
      <c r="N67" s="389"/>
      <c r="O67" s="389"/>
      <c r="P67" s="389"/>
      <c r="Q67" s="389"/>
      <c r="R67" s="389"/>
      <c r="S67" s="389"/>
      <c r="T67" s="389"/>
      <c r="U67" s="389"/>
      <c r="V67" s="389"/>
      <c r="W67" s="389"/>
      <c r="X67" s="389"/>
      <c r="Y67" s="389"/>
      <c r="Z67" s="389"/>
      <c r="AA67" s="389"/>
      <c r="AB67" s="389"/>
      <c r="AC67" s="389"/>
      <c r="AD67" s="389"/>
      <c r="AE67" s="389"/>
      <c r="AF67" s="389"/>
      <c r="AG67" s="389"/>
      <c r="AH67" s="389"/>
      <c r="AI67" s="389"/>
      <c r="AJ67" s="389"/>
      <c r="AK67" s="389"/>
      <c r="AL67" s="389"/>
      <c r="AM67" s="389"/>
      <c r="AN67" s="389"/>
      <c r="AO67" s="389"/>
      <c r="AP67" s="389"/>
      <c r="AQ67" s="389"/>
      <c r="AR67" s="390"/>
      <c r="AS67" s="79"/>
    </row>
    <row r="68" spans="1:45" ht="24" customHeight="1" x14ac:dyDescent="0.25">
      <c r="A68" s="375" t="s">
        <v>338</v>
      </c>
      <c r="B68" s="376"/>
      <c r="C68" s="376"/>
      <c r="D68" s="376"/>
      <c r="E68" s="376"/>
      <c r="F68" s="376"/>
      <c r="G68" s="376"/>
      <c r="H68" s="376"/>
      <c r="I68" s="376"/>
      <c r="J68" s="376"/>
      <c r="K68" s="376"/>
      <c r="L68" s="376"/>
      <c r="M68" s="376"/>
      <c r="N68" s="376"/>
      <c r="O68" s="376"/>
      <c r="P68" s="376"/>
      <c r="Q68" s="376"/>
      <c r="R68" s="376"/>
      <c r="S68" s="376"/>
      <c r="T68" s="376"/>
      <c r="U68" s="376"/>
      <c r="V68" s="376"/>
      <c r="W68" s="376"/>
      <c r="X68" s="376"/>
      <c r="Y68" s="376"/>
      <c r="Z68" s="376"/>
      <c r="AA68" s="376"/>
      <c r="AB68" s="376"/>
      <c r="AC68" s="376"/>
      <c r="AD68" s="376"/>
      <c r="AE68" s="376"/>
      <c r="AF68" s="376"/>
      <c r="AG68" s="376"/>
      <c r="AH68" s="376"/>
      <c r="AI68" s="376"/>
      <c r="AJ68" s="376"/>
      <c r="AK68" s="376"/>
      <c r="AL68" s="376"/>
      <c r="AM68" s="376"/>
      <c r="AN68" s="376"/>
      <c r="AO68" s="376"/>
      <c r="AP68" s="376"/>
      <c r="AQ68" s="376"/>
      <c r="AR68" s="377"/>
      <c r="AS68" s="79"/>
    </row>
    <row r="69" spans="1:45" ht="15" customHeight="1" x14ac:dyDescent="0.25">
      <c r="A69" s="375" t="s">
        <v>339</v>
      </c>
      <c r="B69" s="376"/>
      <c r="C69" s="376"/>
      <c r="D69" s="376"/>
      <c r="E69" s="376"/>
      <c r="F69" s="376"/>
      <c r="G69" s="376"/>
      <c r="H69" s="376"/>
      <c r="I69" s="376"/>
      <c r="J69" s="376"/>
      <c r="K69" s="376"/>
      <c r="L69" s="376"/>
      <c r="M69" s="376"/>
      <c r="N69" s="376"/>
      <c r="O69" s="376"/>
      <c r="P69" s="376"/>
      <c r="Q69" s="376"/>
      <c r="R69" s="376"/>
      <c r="S69" s="376"/>
      <c r="T69" s="376"/>
      <c r="U69" s="376"/>
      <c r="V69" s="376"/>
      <c r="W69" s="376"/>
      <c r="X69" s="376"/>
      <c r="Y69" s="376"/>
      <c r="Z69" s="376"/>
      <c r="AA69" s="376"/>
      <c r="AB69" s="376"/>
      <c r="AC69" s="376"/>
      <c r="AD69" s="376"/>
      <c r="AE69" s="376"/>
      <c r="AF69" s="376"/>
      <c r="AG69" s="376"/>
      <c r="AH69" s="376"/>
      <c r="AI69" s="376"/>
      <c r="AJ69" s="376"/>
      <c r="AK69" s="376"/>
      <c r="AL69" s="376"/>
      <c r="AM69" s="376"/>
      <c r="AN69" s="376"/>
      <c r="AO69" s="376"/>
      <c r="AP69" s="376"/>
      <c r="AQ69" s="376"/>
      <c r="AR69" s="377"/>
      <c r="AS69" s="79"/>
    </row>
    <row r="70" spans="1:45" ht="24.75" customHeight="1" x14ac:dyDescent="0.25">
      <c r="A70" s="391" t="s">
        <v>1103</v>
      </c>
      <c r="B70" s="392"/>
      <c r="C70" s="392"/>
      <c r="D70" s="392"/>
      <c r="E70" s="392"/>
      <c r="F70" s="392"/>
      <c r="G70" s="392"/>
      <c r="H70" s="392"/>
      <c r="I70" s="392"/>
      <c r="J70" s="392"/>
      <c r="K70" s="392"/>
      <c r="L70" s="392"/>
      <c r="M70" s="392"/>
      <c r="N70" s="392"/>
      <c r="O70" s="392"/>
      <c r="P70" s="392"/>
      <c r="Q70" s="392"/>
      <c r="R70" s="392"/>
      <c r="S70" s="392"/>
      <c r="T70" s="392"/>
      <c r="U70" s="392"/>
      <c r="V70" s="392"/>
      <c r="W70" s="392"/>
      <c r="X70" s="392"/>
      <c r="Y70" s="392"/>
      <c r="Z70" s="392"/>
      <c r="AA70" s="392"/>
      <c r="AB70" s="392"/>
      <c r="AC70" s="392"/>
      <c r="AD70" s="392"/>
      <c r="AE70" s="392"/>
      <c r="AF70" s="392"/>
      <c r="AG70" s="392"/>
      <c r="AH70" s="392"/>
      <c r="AI70" s="392"/>
      <c r="AJ70" s="392"/>
      <c r="AK70" s="392"/>
      <c r="AL70" s="392"/>
      <c r="AM70" s="392"/>
      <c r="AN70" s="392"/>
      <c r="AO70" s="392"/>
      <c r="AP70" s="392"/>
      <c r="AQ70" s="392"/>
      <c r="AR70" s="393"/>
    </row>
    <row r="71" spans="1:45" ht="15" customHeight="1" x14ac:dyDescent="0.25">
      <c r="A71" s="375" t="s">
        <v>344</v>
      </c>
      <c r="B71" s="376"/>
      <c r="C71" s="376"/>
      <c r="D71" s="376"/>
      <c r="E71" s="376"/>
      <c r="F71" s="376"/>
      <c r="G71" s="376"/>
      <c r="H71" s="376"/>
      <c r="I71" s="376"/>
      <c r="J71" s="376"/>
      <c r="K71" s="376"/>
      <c r="L71" s="376"/>
      <c r="M71" s="376"/>
      <c r="N71" s="376"/>
      <c r="O71" s="376"/>
      <c r="P71" s="376"/>
      <c r="Q71" s="376"/>
      <c r="R71" s="376"/>
      <c r="S71" s="376"/>
      <c r="T71" s="376"/>
      <c r="U71" s="376"/>
      <c r="V71" s="376"/>
      <c r="W71" s="376"/>
      <c r="X71" s="376"/>
      <c r="Y71" s="376"/>
      <c r="Z71" s="376"/>
      <c r="AA71" s="376"/>
      <c r="AB71" s="376"/>
      <c r="AC71" s="376"/>
      <c r="AD71" s="376"/>
      <c r="AE71" s="376"/>
      <c r="AF71" s="376"/>
      <c r="AG71" s="376"/>
      <c r="AH71" s="376"/>
      <c r="AI71" s="376"/>
      <c r="AJ71" s="376"/>
      <c r="AK71" s="376"/>
      <c r="AL71" s="376"/>
      <c r="AM71" s="376"/>
      <c r="AN71" s="376"/>
      <c r="AO71" s="376"/>
      <c r="AP71" s="376"/>
      <c r="AQ71" s="376"/>
      <c r="AR71" s="377"/>
    </row>
    <row r="72" spans="1:45" ht="17.25" customHeight="1" x14ac:dyDescent="0.25">
      <c r="A72" s="378" t="s">
        <v>345</v>
      </c>
      <c r="B72" s="379"/>
      <c r="C72" s="379"/>
      <c r="D72" s="379"/>
      <c r="E72" s="379"/>
      <c r="F72" s="379"/>
      <c r="G72" s="379"/>
      <c r="H72" s="379"/>
      <c r="I72" s="379"/>
      <c r="J72" s="379"/>
      <c r="K72" s="379"/>
      <c r="L72" s="379"/>
      <c r="M72" s="379"/>
      <c r="N72" s="379"/>
      <c r="O72" s="379"/>
      <c r="P72" s="379"/>
      <c r="Q72" s="379"/>
      <c r="R72" s="379"/>
      <c r="S72" s="379"/>
      <c r="T72" s="379"/>
      <c r="U72" s="379"/>
      <c r="V72" s="379"/>
      <c r="W72" s="379"/>
      <c r="X72" s="379"/>
      <c r="Y72" s="379"/>
      <c r="Z72" s="379"/>
      <c r="AA72" s="379"/>
      <c r="AB72" s="379"/>
      <c r="AC72" s="379"/>
      <c r="AD72" s="379"/>
      <c r="AE72" s="379"/>
      <c r="AF72" s="379"/>
      <c r="AG72" s="379"/>
      <c r="AH72" s="379"/>
      <c r="AI72" s="379"/>
      <c r="AJ72" s="379"/>
      <c r="AK72" s="379"/>
      <c r="AL72" s="379"/>
      <c r="AM72" s="379"/>
      <c r="AN72" s="379"/>
      <c r="AO72" s="379"/>
      <c r="AP72" s="379"/>
      <c r="AQ72" s="379"/>
      <c r="AR72" s="380"/>
    </row>
    <row r="73" spans="1:45" x14ac:dyDescent="0.25">
      <c r="A73" s="381" t="s">
        <v>1104</v>
      </c>
      <c r="B73" s="382"/>
      <c r="C73" s="382"/>
      <c r="D73" s="382"/>
      <c r="E73" s="382"/>
      <c r="F73" s="382"/>
      <c r="G73" s="382"/>
      <c r="H73" s="382"/>
      <c r="I73" s="382"/>
      <c r="J73" s="382"/>
      <c r="K73" s="382"/>
      <c r="L73" s="382"/>
      <c r="M73" s="382"/>
      <c r="N73" s="382"/>
      <c r="O73" s="382"/>
      <c r="P73" s="382"/>
      <c r="Q73" s="382"/>
      <c r="R73" s="382"/>
      <c r="S73" s="382"/>
      <c r="T73" s="382"/>
      <c r="U73" s="382"/>
      <c r="V73" s="382"/>
      <c r="W73" s="382"/>
      <c r="X73" s="382"/>
      <c r="Y73" s="382"/>
      <c r="Z73" s="382"/>
      <c r="AA73" s="382"/>
      <c r="AB73" s="382"/>
      <c r="AC73" s="382"/>
      <c r="AD73" s="382"/>
      <c r="AE73" s="382"/>
      <c r="AF73" s="382"/>
      <c r="AG73" s="382"/>
      <c r="AH73" s="382"/>
      <c r="AI73" s="382"/>
      <c r="AJ73" s="382"/>
      <c r="AK73" s="382"/>
      <c r="AL73" s="382"/>
      <c r="AM73" s="382"/>
      <c r="AN73" s="382"/>
      <c r="AO73" s="382"/>
      <c r="AP73" s="382"/>
      <c r="AQ73" s="382"/>
      <c r="AR73" s="383"/>
      <c r="AS73" s="79"/>
    </row>
    <row r="78" spans="1:45" ht="18" x14ac:dyDescent="0.25">
      <c r="D78" s="25"/>
    </row>
    <row r="79" spans="1:45" ht="18" x14ac:dyDescent="0.25">
      <c r="D79" s="26"/>
    </row>
    <row r="80" spans="1:45" ht="18" x14ac:dyDescent="0.25">
      <c r="D80" s="25"/>
    </row>
    <row r="81" spans="4:4" ht="18" x14ac:dyDescent="0.25">
      <c r="D81" s="25"/>
    </row>
    <row r="82" spans="4:4" ht="18" x14ac:dyDescent="0.25">
      <c r="D82" s="25"/>
    </row>
  </sheetData>
  <sheetProtection algorithmName="SHA-512" hashValue="W2V1caU/YNtAsm3p3NWrwL8A25EfBaN/UqMlxUYYERhq0ingwHT4TLEAtGBIdtSTr1/zFex64Tia8/yuHE0Y6g==" saltValue="EA2dCAW08m9vlDcehRn9Eg==" spinCount="100000" sheet="1" formatCells="0" selectLockedCells="1"/>
  <dataConsolidate/>
  <mergeCells count="51">
    <mergeCell ref="B1:AR1"/>
    <mergeCell ref="A2:AR2"/>
    <mergeCell ref="A3:AR3"/>
    <mergeCell ref="A4:AR4"/>
    <mergeCell ref="B5:T5"/>
    <mergeCell ref="U5:AR5"/>
    <mergeCell ref="B6:T6"/>
    <mergeCell ref="U6:AR6"/>
    <mergeCell ref="A7:AR7"/>
    <mergeCell ref="A8:A11"/>
    <mergeCell ref="B8:B11"/>
    <mergeCell ref="D8:AQ8"/>
    <mergeCell ref="AR8:AR11"/>
    <mergeCell ref="C9:C11"/>
    <mergeCell ref="D9:D11"/>
    <mergeCell ref="E9:E11"/>
    <mergeCell ref="F9:AQ9"/>
    <mergeCell ref="F10:P10"/>
    <mergeCell ref="Q10:X10"/>
    <mergeCell ref="Y10:AF10"/>
    <mergeCell ref="AG10:AM10"/>
    <mergeCell ref="AN10:AQ10"/>
    <mergeCell ref="A54:E55"/>
    <mergeCell ref="F54:AR54"/>
    <mergeCell ref="F55:AR55"/>
    <mergeCell ref="A56:E57"/>
    <mergeCell ref="F56:AR56"/>
    <mergeCell ref="F57:AR57"/>
    <mergeCell ref="B64:R64"/>
    <mergeCell ref="S64:AR64"/>
    <mergeCell ref="A58:E59"/>
    <mergeCell ref="F58:AR58"/>
    <mergeCell ref="F59:AR59"/>
    <mergeCell ref="A60:AR60"/>
    <mergeCell ref="B61:E61"/>
    <mergeCell ref="F61:R61"/>
    <mergeCell ref="S61:AR61"/>
    <mergeCell ref="B62:E62"/>
    <mergeCell ref="F62:R62"/>
    <mergeCell ref="S62:AR62"/>
    <mergeCell ref="B63:R63"/>
    <mergeCell ref="S63:AR63"/>
    <mergeCell ref="A71:AR71"/>
    <mergeCell ref="A72:AR72"/>
    <mergeCell ref="A73:AR73"/>
    <mergeCell ref="A65:AR65"/>
    <mergeCell ref="A66:AR66"/>
    <mergeCell ref="A67:AR67"/>
    <mergeCell ref="A68:AR68"/>
    <mergeCell ref="A69:AR69"/>
    <mergeCell ref="A70:AR70"/>
  </mergeCells>
  <dataValidations count="5">
    <dataValidation type="list" allowBlank="1" showInputMessage="1" showErrorMessage="1" sqref="D14 D16 D18 D20 D22 D24 D26 D28 D30 D32 D34 D36 D38 D40 D42 D44 D46 D48 D50 D52" xr:uid="{00000000-0002-0000-0B00-000000000000}">
      <mc:AlternateContent xmlns:x12ac="http://schemas.microsoft.com/office/spreadsheetml/2011/1/ac" xmlns:mc="http://schemas.openxmlformats.org/markup-compatibility/2006">
        <mc:Choice Requires="x12ac">
          <x12ac:list>handel,gastronomia,usługi,"obsługa biurowa, pomieszczenia socjalne związane z działalnością produkcyjną",szkoły,żłobki,przedszkola,przemysłowe zakłady produkcyjne,"biura, urzędy i instytucje",szpitale,hotele i inne obiekty noclegowe</x12ac:list>
        </mc:Choice>
        <mc:Fallback>
          <formula1>"handel,gastronomia,usługi,obsługa biurowa, pomieszczenia socjalne związane z działalnością produkcyjną,szkoły,żłobki,przedszkola,przemysłowe zakłady produkcyjne,biura, urzędy i instytucje,szpitale,hotele i inne obiekty noclegowe"</formula1>
        </mc:Fallback>
      </mc:AlternateContent>
    </dataValidation>
    <dataValidation type="list" allowBlank="1" showInputMessage="1" showErrorMessage="1" sqref="B14" xr:uid="{00000000-0002-0000-0B00-000001000000}">
      <formula1>",Z,N,B, ,"</formula1>
    </dataValidation>
    <dataValidation type="list" allowBlank="1" showInputMessage="1" showErrorMessage="1" sqref="B16 B18 B20 B22 B24 B26 B28 B30 B32 B34 B36 B38 B40 B42 B44 B46 B48 B50 B52" xr:uid="{00000000-0002-0000-0B00-000002000000}">
      <formula1>",Z,N,B"</formula1>
    </dataValidation>
    <dataValidation type="list" allowBlank="1" showInputMessage="1" showErrorMessage="1" sqref="F14:P14 AN14:AQ14 F50:P50 AN50:AQ50 F16:P16 AN16:AQ16 F18:P18 AN18:AQ18 F20:P20 AN20:AQ20 F22:P22 AN22:AQ22 F24:P24 AN24:AQ24 F26:P26 AN26:AQ26 F28:P28 AN28:AQ28 F30:P30 AN30:AQ30 F32:P32 AN32:AQ32 F34:P34 AN34:AQ34 F36:P36 AN36:AQ36 F38:P38 AN38:AQ38 F40:P40 AN40:AQ40 F42:P42 AN42:AQ42 F44:P44 AN44:AQ44 F46:P46 AN46:AQ46 F48:P48 AN48:AQ48 F52:P52 AN52:AQ52" xr:uid="{00000000-0002-0000-0B00-000003000000}">
      <mc:AlternateContent xmlns:x12ac="http://schemas.microsoft.com/office/spreadsheetml/2011/1/ac" xmlns:mc="http://schemas.openxmlformats.org/markup-compatibility/2006">
        <mc:Choice Requires="x12ac">
          <x12ac:list>0,"4,33","8,66","12,99","17,32","21,65","25,98","30,31","34,64","38,97","43,3","47,63","51,96","56,29","60,62","64,95"</x12ac:list>
        </mc:Choice>
        <mc:Fallback>
          <formula1>"0,4,33,8,66,12,99,17,32,21,65,25,98,30,31,34,64,38,97,43,3,47,63,51,96,56,29,60,62,64,95"</formula1>
        </mc:Fallback>
      </mc:AlternateContent>
    </dataValidation>
    <dataValidation type="list" allowBlank="1" showInputMessage="1" showErrorMessage="1" sqref="Q14:AM14 Q36:AM36 Q42:AM42 Q50:AM50 Q26:AM26 Q38:AM38 Q16:AM16 Q32:AM32 Q48:AM48 Q18:AM18 Q28:AM28 Q46:AM46 Q20:AM20 Q34:AM34 Q40:AM40 Q22:AM22 Q30:AM30 Q44:AM44 Q24:AM24 Q52:AM52" xr:uid="{00000000-0002-0000-0B00-000004000000}">
      <mc:AlternateContent xmlns:x12ac="http://schemas.microsoft.com/office/spreadsheetml/2011/1/ac" xmlns:mc="http://schemas.openxmlformats.org/markup-compatibility/2006">
        <mc:Choice Requires="x12ac">
          <x12ac:list>"2,17","4,34","6,51","8,68","10,85","13,02","15,19","17,36","19,53","21,7","23,87","26,04","28,21","30,38","32,55"</x12ac:list>
        </mc:Choice>
        <mc:Fallback>
          <formula1>"2,17,4,34,6,51,8,68,10,85,13,02,15,19,17,36,19,53,21,7,23,87,26,04,28,21,30,38,32,55"</formula1>
        </mc:Fallback>
      </mc:AlternateContent>
    </dataValidation>
  </dataValidations>
  <printOptions horizontalCentered="1"/>
  <pageMargins left="0.25" right="0.25" top="0.75" bottom="0.75" header="0.3" footer="0.3"/>
  <pageSetup paperSize="8" scale="49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S82"/>
  <sheetViews>
    <sheetView showGridLines="0" view="pageBreakPreview" zoomScale="70" zoomScaleNormal="70" zoomScaleSheetLayoutView="70" workbookViewId="0">
      <pane ySplit="12" topLeftCell="A13" activePane="bottomLeft" state="frozen"/>
      <selection pane="bottomLeft" activeCell="B62" sqref="B62:E62"/>
    </sheetView>
  </sheetViews>
  <sheetFormatPr defaultRowHeight="15" x14ac:dyDescent="0.25"/>
  <cols>
    <col min="1" max="1" width="10.42578125" customWidth="1"/>
    <col min="2" max="2" width="9.85546875" customWidth="1"/>
    <col min="3" max="3" width="13.28515625" customWidth="1"/>
    <col min="4" max="4" width="33.85546875" customWidth="1"/>
    <col min="5" max="5" width="13.7109375" customWidth="1"/>
    <col min="6" max="13" width="6.7109375" customWidth="1"/>
    <col min="14" max="16" width="8.5703125" customWidth="1"/>
    <col min="17" max="21" width="6.7109375" customWidth="1"/>
    <col min="22" max="22" width="7.5703125" customWidth="1"/>
    <col min="23" max="25" width="8.28515625" customWidth="1"/>
    <col min="26" max="29" width="6.7109375" customWidth="1"/>
    <col min="30" max="32" width="8.42578125" customWidth="1"/>
    <col min="33" max="34" width="7.85546875" customWidth="1"/>
    <col min="35" max="37" width="6.7109375" customWidth="1"/>
    <col min="38" max="39" width="8.5703125" customWidth="1"/>
    <col min="40" max="40" width="6.7109375" customWidth="1"/>
    <col min="41" max="42" width="8.7109375" customWidth="1"/>
    <col min="43" max="43" width="8.5703125" customWidth="1"/>
    <col min="44" max="44" width="24.28515625" customWidth="1"/>
  </cols>
  <sheetData>
    <row r="1" spans="1:45" ht="18" customHeight="1" thickBot="1" x14ac:dyDescent="0.3">
      <c r="A1" t="s">
        <v>174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7"/>
      <c r="Z1" s="257"/>
      <c r="AA1" s="257"/>
      <c r="AB1" s="257"/>
      <c r="AC1" s="257"/>
      <c r="AD1" s="257"/>
      <c r="AE1" s="257"/>
      <c r="AF1" s="257"/>
      <c r="AG1" s="257"/>
      <c r="AH1" s="257"/>
      <c r="AI1" s="257"/>
      <c r="AJ1" s="257"/>
      <c r="AK1" s="257"/>
      <c r="AL1" s="257"/>
      <c r="AM1" s="257"/>
      <c r="AN1" s="257"/>
      <c r="AO1" s="257"/>
      <c r="AP1" s="257"/>
      <c r="AQ1" s="257"/>
      <c r="AR1" s="257"/>
    </row>
    <row r="2" spans="1:45" ht="18" customHeight="1" x14ac:dyDescent="0.25">
      <c r="A2" s="295" t="s">
        <v>236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  <c r="W2" s="296"/>
      <c r="X2" s="296"/>
      <c r="Y2" s="296"/>
      <c r="Z2" s="296"/>
      <c r="AA2" s="296"/>
      <c r="AB2" s="296"/>
      <c r="AC2" s="296"/>
      <c r="AD2" s="296"/>
      <c r="AE2" s="296"/>
      <c r="AF2" s="296"/>
      <c r="AG2" s="296"/>
      <c r="AH2" s="296"/>
      <c r="AI2" s="296"/>
      <c r="AJ2" s="296"/>
      <c r="AK2" s="296"/>
      <c r="AL2" s="296"/>
      <c r="AM2" s="296"/>
      <c r="AN2" s="296"/>
      <c r="AO2" s="296"/>
      <c r="AP2" s="296"/>
      <c r="AQ2" s="296"/>
      <c r="AR2" s="297"/>
      <c r="AS2" s="79"/>
    </row>
    <row r="3" spans="1:45" ht="79.5" customHeight="1" x14ac:dyDescent="0.25">
      <c r="A3" s="298" t="s">
        <v>247</v>
      </c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299"/>
      <c r="T3" s="299"/>
      <c r="U3" s="299"/>
      <c r="V3" s="299"/>
      <c r="W3" s="299"/>
      <c r="X3" s="299"/>
      <c r="Y3" s="299"/>
      <c r="Z3" s="299"/>
      <c r="AA3" s="299"/>
      <c r="AB3" s="299"/>
      <c r="AC3" s="299"/>
      <c r="AD3" s="299"/>
      <c r="AE3" s="299"/>
      <c r="AF3" s="299"/>
      <c r="AG3" s="299"/>
      <c r="AH3" s="299"/>
      <c r="AI3" s="299"/>
      <c r="AJ3" s="299"/>
      <c r="AK3" s="299"/>
      <c r="AL3" s="299"/>
      <c r="AM3" s="299"/>
      <c r="AN3" s="299"/>
      <c r="AO3" s="299"/>
      <c r="AP3" s="299"/>
      <c r="AQ3" s="299"/>
      <c r="AR3" s="300"/>
    </row>
    <row r="4" spans="1:45" ht="17.25" customHeight="1" x14ac:dyDescent="0.25">
      <c r="A4" s="301" t="s">
        <v>348</v>
      </c>
      <c r="B4" s="302"/>
      <c r="C4" s="302"/>
      <c r="D4" s="302"/>
      <c r="E4" s="302"/>
      <c r="F4" s="302"/>
      <c r="G4" s="302"/>
      <c r="H4" s="302"/>
      <c r="I4" s="302"/>
      <c r="J4" s="302"/>
      <c r="K4" s="302"/>
      <c r="L4" s="302"/>
      <c r="M4" s="302"/>
      <c r="N4" s="302"/>
      <c r="O4" s="302"/>
      <c r="P4" s="302"/>
      <c r="Q4" s="302"/>
      <c r="R4" s="302"/>
      <c r="S4" s="302"/>
      <c r="T4" s="302"/>
      <c r="U4" s="302"/>
      <c r="V4" s="302"/>
      <c r="W4" s="302"/>
      <c r="X4" s="302"/>
      <c r="Y4" s="302"/>
      <c r="Z4" s="302"/>
      <c r="AA4" s="302"/>
      <c r="AB4" s="302"/>
      <c r="AC4" s="302"/>
      <c r="AD4" s="302"/>
      <c r="AE4" s="302"/>
      <c r="AF4" s="302"/>
      <c r="AG4" s="302"/>
      <c r="AH4" s="302"/>
      <c r="AI4" s="302"/>
      <c r="AJ4" s="302"/>
      <c r="AK4" s="302"/>
      <c r="AL4" s="302"/>
      <c r="AM4" s="302"/>
      <c r="AN4" s="302"/>
      <c r="AO4" s="302"/>
      <c r="AP4" s="302"/>
      <c r="AQ4" s="302"/>
      <c r="AR4" s="303"/>
      <c r="AS4" s="79"/>
    </row>
    <row r="5" spans="1:45" ht="10.5" customHeight="1" x14ac:dyDescent="0.25">
      <c r="A5" s="51"/>
      <c r="B5" s="304" t="s">
        <v>239</v>
      </c>
      <c r="C5" s="305"/>
      <c r="D5" s="305"/>
      <c r="E5" s="305"/>
      <c r="F5" s="305"/>
      <c r="G5" s="305"/>
      <c r="H5" s="305"/>
      <c r="I5" s="305"/>
      <c r="J5" s="305"/>
      <c r="K5" s="305"/>
      <c r="L5" s="305"/>
      <c r="M5" s="305"/>
      <c r="N5" s="305"/>
      <c r="O5" s="305"/>
      <c r="P5" s="305"/>
      <c r="Q5" s="305"/>
      <c r="R5" s="305"/>
      <c r="S5" s="305"/>
      <c r="T5" s="306"/>
      <c r="U5" s="304" t="s">
        <v>238</v>
      </c>
      <c r="V5" s="305"/>
      <c r="W5" s="305"/>
      <c r="X5" s="305"/>
      <c r="Y5" s="305"/>
      <c r="Z5" s="305"/>
      <c r="AA5" s="305"/>
      <c r="AB5" s="305"/>
      <c r="AC5" s="305"/>
      <c r="AD5" s="305"/>
      <c r="AE5" s="305"/>
      <c r="AF5" s="305"/>
      <c r="AG5" s="305"/>
      <c r="AH5" s="305"/>
      <c r="AI5" s="305"/>
      <c r="AJ5" s="305"/>
      <c r="AK5" s="305"/>
      <c r="AL5" s="305"/>
      <c r="AM5" s="305"/>
      <c r="AN5" s="305"/>
      <c r="AO5" s="305"/>
      <c r="AP5" s="305"/>
      <c r="AQ5" s="305"/>
      <c r="AR5" s="307"/>
      <c r="AS5" s="79"/>
    </row>
    <row r="6" spans="1:45" ht="42.75" customHeight="1" x14ac:dyDescent="0.25">
      <c r="A6" s="52"/>
      <c r="B6" s="272"/>
      <c r="C6" s="273"/>
      <c r="D6" s="273"/>
      <c r="E6" s="273"/>
      <c r="F6" s="273"/>
      <c r="G6" s="273"/>
      <c r="H6" s="273"/>
      <c r="I6" s="273"/>
      <c r="J6" s="273"/>
      <c r="K6" s="273"/>
      <c r="L6" s="273"/>
      <c r="M6" s="273"/>
      <c r="N6" s="273"/>
      <c r="O6" s="273"/>
      <c r="P6" s="273"/>
      <c r="Q6" s="273"/>
      <c r="R6" s="273"/>
      <c r="S6" s="273"/>
      <c r="T6" s="274"/>
      <c r="U6" s="272"/>
      <c r="V6" s="273"/>
      <c r="W6" s="273"/>
      <c r="X6" s="273"/>
      <c r="Y6" s="273"/>
      <c r="Z6" s="273"/>
      <c r="AA6" s="273"/>
      <c r="AB6" s="273"/>
      <c r="AC6" s="273"/>
      <c r="AD6" s="273"/>
      <c r="AE6" s="273"/>
      <c r="AF6" s="273"/>
      <c r="AG6" s="273"/>
      <c r="AH6" s="273"/>
      <c r="AI6" s="273"/>
      <c r="AJ6" s="273"/>
      <c r="AK6" s="273"/>
      <c r="AL6" s="273"/>
      <c r="AM6" s="273"/>
      <c r="AN6" s="273"/>
      <c r="AO6" s="273"/>
      <c r="AP6" s="273"/>
      <c r="AQ6" s="273"/>
      <c r="AR6" s="308"/>
      <c r="AS6" s="79"/>
    </row>
    <row r="7" spans="1:45" ht="16.5" customHeight="1" thickBot="1" x14ac:dyDescent="0.3">
      <c r="A7" s="309" t="s">
        <v>349</v>
      </c>
      <c r="B7" s="310"/>
      <c r="C7" s="310"/>
      <c r="D7" s="310"/>
      <c r="E7" s="310"/>
      <c r="F7" s="310"/>
      <c r="G7" s="310"/>
      <c r="H7" s="310"/>
      <c r="I7" s="310"/>
      <c r="J7" s="310"/>
      <c r="K7" s="310"/>
      <c r="L7" s="310"/>
      <c r="M7" s="310"/>
      <c r="N7" s="310"/>
      <c r="O7" s="310"/>
      <c r="P7" s="310"/>
      <c r="Q7" s="310"/>
      <c r="R7" s="310"/>
      <c r="S7" s="310"/>
      <c r="T7" s="310"/>
      <c r="U7" s="310"/>
      <c r="V7" s="310"/>
      <c r="W7" s="310"/>
      <c r="X7" s="310"/>
      <c r="Y7" s="310"/>
      <c r="Z7" s="310"/>
      <c r="AA7" s="310"/>
      <c r="AB7" s="310"/>
      <c r="AC7" s="310"/>
      <c r="AD7" s="310"/>
      <c r="AE7" s="310"/>
      <c r="AF7" s="310"/>
      <c r="AG7" s="310"/>
      <c r="AH7" s="310"/>
      <c r="AI7" s="310"/>
      <c r="AJ7" s="310"/>
      <c r="AK7" s="310"/>
      <c r="AL7" s="310"/>
      <c r="AM7" s="310"/>
      <c r="AN7" s="310"/>
      <c r="AO7" s="310"/>
      <c r="AP7" s="310"/>
      <c r="AQ7" s="310"/>
      <c r="AR7" s="311"/>
      <c r="AS7" s="79"/>
    </row>
    <row r="8" spans="1:45" ht="16.5" customHeight="1" x14ac:dyDescent="0.25">
      <c r="A8" s="312" t="s">
        <v>342</v>
      </c>
      <c r="B8" s="314" t="s">
        <v>248</v>
      </c>
      <c r="C8" s="21" t="s">
        <v>168</v>
      </c>
      <c r="D8" s="316" t="s">
        <v>241</v>
      </c>
      <c r="E8" s="317"/>
      <c r="F8" s="318"/>
      <c r="G8" s="318"/>
      <c r="H8" s="318"/>
      <c r="I8" s="318"/>
      <c r="J8" s="318"/>
      <c r="K8" s="318"/>
      <c r="L8" s="318"/>
      <c r="M8" s="318"/>
      <c r="N8" s="318"/>
      <c r="O8" s="318"/>
      <c r="P8" s="318"/>
      <c r="Q8" s="318"/>
      <c r="R8" s="318"/>
      <c r="S8" s="318"/>
      <c r="T8" s="318"/>
      <c r="U8" s="318"/>
      <c r="V8" s="318"/>
      <c r="W8" s="318"/>
      <c r="X8" s="318"/>
      <c r="Y8" s="318"/>
      <c r="Z8" s="318"/>
      <c r="AA8" s="318"/>
      <c r="AB8" s="318"/>
      <c r="AC8" s="318"/>
      <c r="AD8" s="318"/>
      <c r="AE8" s="318"/>
      <c r="AF8" s="318"/>
      <c r="AG8" s="318"/>
      <c r="AH8" s="318"/>
      <c r="AI8" s="318"/>
      <c r="AJ8" s="318"/>
      <c r="AK8" s="318"/>
      <c r="AL8" s="318"/>
      <c r="AM8" s="318"/>
      <c r="AN8" s="318"/>
      <c r="AO8" s="318"/>
      <c r="AP8" s="318"/>
      <c r="AQ8" s="319"/>
      <c r="AR8" s="320" t="s">
        <v>271</v>
      </c>
    </row>
    <row r="9" spans="1:45" ht="36.75" customHeight="1" x14ac:dyDescent="0.25">
      <c r="A9" s="313"/>
      <c r="B9" s="315"/>
      <c r="C9" s="322" t="s">
        <v>240</v>
      </c>
      <c r="D9" s="313" t="s">
        <v>249</v>
      </c>
      <c r="E9" s="323" t="s">
        <v>250</v>
      </c>
      <c r="F9" s="315" t="s">
        <v>390</v>
      </c>
      <c r="G9" s="315"/>
      <c r="H9" s="315"/>
      <c r="I9" s="315"/>
      <c r="J9" s="315"/>
      <c r="K9" s="315"/>
      <c r="L9" s="315"/>
      <c r="M9" s="315"/>
      <c r="N9" s="315"/>
      <c r="O9" s="315"/>
      <c r="P9" s="315"/>
      <c r="Q9" s="315"/>
      <c r="R9" s="315"/>
      <c r="S9" s="315"/>
      <c r="T9" s="315"/>
      <c r="U9" s="315"/>
      <c r="V9" s="315"/>
      <c r="W9" s="315"/>
      <c r="X9" s="315"/>
      <c r="Y9" s="315"/>
      <c r="Z9" s="315"/>
      <c r="AA9" s="315"/>
      <c r="AB9" s="315"/>
      <c r="AC9" s="315"/>
      <c r="AD9" s="315"/>
      <c r="AE9" s="315"/>
      <c r="AF9" s="315"/>
      <c r="AG9" s="315"/>
      <c r="AH9" s="315"/>
      <c r="AI9" s="315"/>
      <c r="AJ9" s="315"/>
      <c r="AK9" s="315"/>
      <c r="AL9" s="315"/>
      <c r="AM9" s="315"/>
      <c r="AN9" s="315"/>
      <c r="AO9" s="315"/>
      <c r="AP9" s="315"/>
      <c r="AQ9" s="323"/>
      <c r="AR9" s="321"/>
    </row>
    <row r="10" spans="1:45" ht="21" customHeight="1" x14ac:dyDescent="0.25">
      <c r="A10" s="313"/>
      <c r="B10" s="315"/>
      <c r="C10" s="322"/>
      <c r="D10" s="313"/>
      <c r="E10" s="323"/>
      <c r="F10" s="324" t="s">
        <v>359</v>
      </c>
      <c r="G10" s="324"/>
      <c r="H10" s="324"/>
      <c r="I10" s="324"/>
      <c r="J10" s="324"/>
      <c r="K10" s="324"/>
      <c r="L10" s="324"/>
      <c r="M10" s="324"/>
      <c r="N10" s="324"/>
      <c r="O10" s="324"/>
      <c r="P10" s="324"/>
      <c r="Q10" s="325" t="s">
        <v>32</v>
      </c>
      <c r="R10" s="326"/>
      <c r="S10" s="326"/>
      <c r="T10" s="326"/>
      <c r="U10" s="326"/>
      <c r="V10" s="326"/>
      <c r="W10" s="326"/>
      <c r="X10" s="327"/>
      <c r="Y10" s="328" t="s">
        <v>31</v>
      </c>
      <c r="Z10" s="329"/>
      <c r="AA10" s="329"/>
      <c r="AB10" s="329"/>
      <c r="AC10" s="329"/>
      <c r="AD10" s="329"/>
      <c r="AE10" s="329"/>
      <c r="AF10" s="330"/>
      <c r="AG10" s="331" t="s">
        <v>33</v>
      </c>
      <c r="AH10" s="332"/>
      <c r="AI10" s="332"/>
      <c r="AJ10" s="332"/>
      <c r="AK10" s="332"/>
      <c r="AL10" s="332"/>
      <c r="AM10" s="333"/>
      <c r="AN10" s="334" t="s">
        <v>34</v>
      </c>
      <c r="AO10" s="335"/>
      <c r="AP10" s="335"/>
      <c r="AQ10" s="335"/>
      <c r="AR10" s="321"/>
    </row>
    <row r="11" spans="1:45" ht="45" customHeight="1" x14ac:dyDescent="0.25">
      <c r="A11" s="313"/>
      <c r="B11" s="315"/>
      <c r="C11" s="322"/>
      <c r="D11" s="313"/>
      <c r="E11" s="323"/>
      <c r="F11" s="14" t="s">
        <v>267</v>
      </c>
      <c r="G11" s="14" t="s">
        <v>268</v>
      </c>
      <c r="H11" s="14" t="s">
        <v>269</v>
      </c>
      <c r="I11" s="14" t="s">
        <v>259</v>
      </c>
      <c r="J11" s="14" t="s">
        <v>347</v>
      </c>
      <c r="K11" s="14" t="s">
        <v>260</v>
      </c>
      <c r="L11" s="14" t="s">
        <v>261</v>
      </c>
      <c r="M11" s="14" t="s">
        <v>262</v>
      </c>
      <c r="N11" s="27" t="s">
        <v>362</v>
      </c>
      <c r="O11" s="27" t="s">
        <v>363</v>
      </c>
      <c r="P11" s="27" t="s">
        <v>364</v>
      </c>
      <c r="Q11" s="14" t="s">
        <v>267</v>
      </c>
      <c r="R11" s="14" t="s">
        <v>268</v>
      </c>
      <c r="S11" s="14" t="s">
        <v>347</v>
      </c>
      <c r="T11" s="14" t="s">
        <v>360</v>
      </c>
      <c r="U11" s="14" t="s">
        <v>361</v>
      </c>
      <c r="V11" s="27" t="s">
        <v>362</v>
      </c>
      <c r="W11" s="27" t="s">
        <v>363</v>
      </c>
      <c r="X11" s="27" t="s">
        <v>364</v>
      </c>
      <c r="Y11" s="14" t="s">
        <v>267</v>
      </c>
      <c r="Z11" s="14" t="s">
        <v>268</v>
      </c>
      <c r="AA11" s="14" t="s">
        <v>347</v>
      </c>
      <c r="AB11" s="14" t="s">
        <v>360</v>
      </c>
      <c r="AC11" s="14" t="s">
        <v>361</v>
      </c>
      <c r="AD11" s="27" t="s">
        <v>362</v>
      </c>
      <c r="AE11" s="27" t="s">
        <v>363</v>
      </c>
      <c r="AF11" s="27" t="s">
        <v>364</v>
      </c>
      <c r="AG11" s="14" t="s">
        <v>267</v>
      </c>
      <c r="AH11" s="14" t="s">
        <v>268</v>
      </c>
      <c r="AI11" s="14" t="s">
        <v>347</v>
      </c>
      <c r="AJ11" s="14" t="s">
        <v>360</v>
      </c>
      <c r="AK11" s="14" t="s">
        <v>361</v>
      </c>
      <c r="AL11" s="27" t="s">
        <v>362</v>
      </c>
      <c r="AM11" s="27" t="s">
        <v>363</v>
      </c>
      <c r="AN11" s="14" t="s">
        <v>267</v>
      </c>
      <c r="AO11" s="14" t="s">
        <v>268</v>
      </c>
      <c r="AP11" s="14" t="s">
        <v>347</v>
      </c>
      <c r="AQ11" s="31" t="s">
        <v>362</v>
      </c>
      <c r="AR11" s="321"/>
      <c r="AS11" s="69"/>
    </row>
    <row r="12" spans="1:45" ht="14.25" customHeight="1" thickBot="1" x14ac:dyDescent="0.3">
      <c r="A12" s="23" t="s">
        <v>165</v>
      </c>
      <c r="B12" s="24" t="s">
        <v>166</v>
      </c>
      <c r="C12" s="28" t="s">
        <v>167</v>
      </c>
      <c r="D12" s="23" t="s">
        <v>245</v>
      </c>
      <c r="E12" s="29" t="s">
        <v>246</v>
      </c>
      <c r="F12" s="22" t="s">
        <v>346</v>
      </c>
      <c r="G12" s="22" t="s">
        <v>251</v>
      </c>
      <c r="H12" s="22" t="s">
        <v>252</v>
      </c>
      <c r="I12" s="22" t="s">
        <v>253</v>
      </c>
      <c r="J12" s="22" t="s">
        <v>254</v>
      </c>
      <c r="K12" s="22" t="s">
        <v>255</v>
      </c>
      <c r="L12" s="22" t="s">
        <v>256</v>
      </c>
      <c r="M12" s="22" t="s">
        <v>257</v>
      </c>
      <c r="N12" s="22" t="s">
        <v>258</v>
      </c>
      <c r="O12" s="22" t="s">
        <v>263</v>
      </c>
      <c r="P12" s="22" t="s">
        <v>264</v>
      </c>
      <c r="Q12" s="22" t="s">
        <v>265</v>
      </c>
      <c r="R12" s="22" t="s">
        <v>266</v>
      </c>
      <c r="S12" s="22" t="s">
        <v>365</v>
      </c>
      <c r="T12" s="22" t="s">
        <v>366</v>
      </c>
      <c r="U12" s="22" t="s">
        <v>367</v>
      </c>
      <c r="V12" s="22" t="s">
        <v>368</v>
      </c>
      <c r="W12" s="22" t="s">
        <v>1</v>
      </c>
      <c r="X12" s="22" t="s">
        <v>388</v>
      </c>
      <c r="Y12" s="22" t="s">
        <v>369</v>
      </c>
      <c r="Z12" s="22" t="s">
        <v>370</v>
      </c>
      <c r="AA12" s="22" t="s">
        <v>371</v>
      </c>
      <c r="AB12" s="22" t="s">
        <v>372</v>
      </c>
      <c r="AC12" s="22" t="s">
        <v>373</v>
      </c>
      <c r="AD12" s="22" t="s">
        <v>374</v>
      </c>
      <c r="AE12" s="22" t="s">
        <v>375</v>
      </c>
      <c r="AF12" s="22" t="s">
        <v>376</v>
      </c>
      <c r="AG12" s="22" t="s">
        <v>377</v>
      </c>
      <c r="AH12" s="22" t="s">
        <v>378</v>
      </c>
      <c r="AI12" s="22" t="s">
        <v>379</v>
      </c>
      <c r="AJ12" s="22" t="s">
        <v>380</v>
      </c>
      <c r="AK12" s="22" t="s">
        <v>381</v>
      </c>
      <c r="AL12" s="22" t="s">
        <v>382</v>
      </c>
      <c r="AM12" s="22" t="s">
        <v>383</v>
      </c>
      <c r="AN12" s="22" t="s">
        <v>384</v>
      </c>
      <c r="AO12" s="22" t="s">
        <v>385</v>
      </c>
      <c r="AP12" s="22" t="s">
        <v>386</v>
      </c>
      <c r="AQ12" s="29" t="s">
        <v>387</v>
      </c>
      <c r="AR12" s="30" t="s">
        <v>1109</v>
      </c>
      <c r="AS12" s="69"/>
    </row>
    <row r="13" spans="1:45" ht="10.5" customHeight="1" x14ac:dyDescent="0.25">
      <c r="A13" s="58" t="s">
        <v>38</v>
      </c>
      <c r="B13" s="59" t="s">
        <v>58</v>
      </c>
      <c r="C13" s="60" t="s">
        <v>28</v>
      </c>
      <c r="D13" s="71" t="s">
        <v>86</v>
      </c>
      <c r="E13" s="59" t="s">
        <v>99</v>
      </c>
      <c r="F13" s="59" t="s">
        <v>119</v>
      </c>
      <c r="G13" s="59" t="s">
        <v>143</v>
      </c>
      <c r="H13" s="59" t="s">
        <v>178</v>
      </c>
      <c r="I13" s="59" t="s">
        <v>198</v>
      </c>
      <c r="J13" s="59" t="s">
        <v>276</v>
      </c>
      <c r="K13" s="59" t="s">
        <v>284</v>
      </c>
      <c r="L13" s="59" t="s">
        <v>292</v>
      </c>
      <c r="M13" s="59" t="s">
        <v>460</v>
      </c>
      <c r="N13" s="59" t="s">
        <v>474</v>
      </c>
      <c r="O13" s="61" t="s">
        <v>531</v>
      </c>
      <c r="P13" s="59" t="s">
        <v>499</v>
      </c>
      <c r="Q13" s="59" t="s">
        <v>513</v>
      </c>
      <c r="R13" s="59" t="s">
        <v>517</v>
      </c>
      <c r="S13" s="59" t="s">
        <v>549</v>
      </c>
      <c r="T13" s="59" t="s">
        <v>569</v>
      </c>
      <c r="U13" s="59" t="s">
        <v>589</v>
      </c>
      <c r="V13" s="59" t="s">
        <v>609</v>
      </c>
      <c r="W13" s="59" t="s">
        <v>629</v>
      </c>
      <c r="X13" s="59" t="s">
        <v>649</v>
      </c>
      <c r="Y13" s="59" t="s">
        <v>669</v>
      </c>
      <c r="Z13" s="59" t="s">
        <v>689</v>
      </c>
      <c r="AA13" s="59" t="s">
        <v>709</v>
      </c>
      <c r="AB13" s="59" t="s">
        <v>729</v>
      </c>
      <c r="AC13" s="59" t="s">
        <v>749</v>
      </c>
      <c r="AD13" s="59" t="s">
        <v>769</v>
      </c>
      <c r="AE13" s="59" t="s">
        <v>789</v>
      </c>
      <c r="AF13" s="61" t="s">
        <v>822</v>
      </c>
      <c r="AG13" s="59" t="s">
        <v>842</v>
      </c>
      <c r="AH13" s="59" t="s">
        <v>862</v>
      </c>
      <c r="AI13" s="59" t="s">
        <v>882</v>
      </c>
      <c r="AJ13" s="61" t="s">
        <v>902</v>
      </c>
      <c r="AK13" s="59" t="s">
        <v>912</v>
      </c>
      <c r="AL13" s="59" t="s">
        <v>932</v>
      </c>
      <c r="AM13" s="59" t="s">
        <v>952</v>
      </c>
      <c r="AN13" s="59" t="s">
        <v>972</v>
      </c>
      <c r="AO13" s="59" t="s">
        <v>992</v>
      </c>
      <c r="AP13" s="59" t="s">
        <v>1009</v>
      </c>
      <c r="AQ13" s="62" t="s">
        <v>1029</v>
      </c>
      <c r="AR13" s="80" t="s">
        <v>1049</v>
      </c>
      <c r="AS13" s="17"/>
    </row>
    <row r="14" spans="1:45" ht="29.25" customHeight="1" x14ac:dyDescent="0.25">
      <c r="A14" s="87"/>
      <c r="B14" s="68"/>
      <c r="C14" s="67"/>
      <c r="D14" s="70"/>
      <c r="E14" s="66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4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2" t="str">
        <f>IF(B14="","",IF(B14="N",ROUND(F14*6,2)+ROUND(G14*12.5,2)+ROUND(H14*19,2)+ROUND(I14*34.5,2)+ROUND(J14*58,2)+ROUND(K14*317.5,2)+ROUND(L14*423,2)+ROUND(M14*635,2)+ROUND(N14*79,2)+ROUND(O14*158.5,2)+ROUND(P14*264.5,2)+ROUND(Q14*6,2)+ROUND(R14*12.5,2)+ROUND(S14*58,2)+ROUND(T14*79,2)+ROUND(U14*132,2)+ROUND(V14*79,2)+ROUND(W14*158.5,2)+ROUND(X14*264.5,2)+ROUND(Y14*6,2)+ROUND(Z14*12.5,2)+ROUND(AA14*58,2)+ROUND(AB14*79,2)+ROUND(AC14*132,2)+ROUND(AD14*79,2)+ROUND(AE14*158.5,2)+ROUND(AF14*264.5,2)+ROUND(AG14*6,2)+ROUND(AH14*12.5,2)+ROUND(AI14*58,2)+ROUND(AJ14*79,2)+ROUND(AK14*132,2)+ROUND(AL14*79,2)+ROUND(AM14*158.5,2)+ROUND(AN14*6,2)+ROUND(AO14*12.5,2)+ROUND(AP14*58,2)+ROUND(AQ14*79,2),IF(B14="B","brak przesłanek do naliczenia opłaty",IF(B14="Z",IF(C14=0,0,IF(C14="","",IF(C14=1,34*C14,IF(C14=2,34*C14,IF(C14=3,34*C14,IF(C14=4,34*C14,IF(C14=5,34*C14,IF(C14&gt;5,34*C14,"nieprawidłowa "))))))))))))</f>
        <v/>
      </c>
      <c r="AS14" s="17"/>
    </row>
    <row r="15" spans="1:45" ht="8.25" customHeight="1" x14ac:dyDescent="0.25">
      <c r="A15" s="64" t="s">
        <v>39</v>
      </c>
      <c r="B15" s="63" t="s">
        <v>59</v>
      </c>
      <c r="C15" s="65" t="s">
        <v>68</v>
      </c>
      <c r="D15" s="72" t="s">
        <v>3</v>
      </c>
      <c r="E15" s="63" t="s">
        <v>100</v>
      </c>
      <c r="F15" s="85" t="s">
        <v>120</v>
      </c>
      <c r="G15" s="85" t="s">
        <v>144</v>
      </c>
      <c r="H15" s="85" t="s">
        <v>179</v>
      </c>
      <c r="I15" s="85" t="s">
        <v>199</v>
      </c>
      <c r="J15" s="85" t="s">
        <v>277</v>
      </c>
      <c r="K15" s="85" t="s">
        <v>285</v>
      </c>
      <c r="L15" s="85" t="s">
        <v>293</v>
      </c>
      <c r="M15" s="85" t="s">
        <v>461</v>
      </c>
      <c r="N15" s="85" t="s">
        <v>475</v>
      </c>
      <c r="O15" s="85" t="s">
        <v>532</v>
      </c>
      <c r="P15" s="85" t="s">
        <v>500</v>
      </c>
      <c r="Q15" s="85" t="s">
        <v>514</v>
      </c>
      <c r="R15" s="85" t="s">
        <v>518</v>
      </c>
      <c r="S15" s="85" t="s">
        <v>550</v>
      </c>
      <c r="T15" s="85" t="s">
        <v>570</v>
      </c>
      <c r="U15" s="85" t="s">
        <v>590</v>
      </c>
      <c r="V15" s="85" t="s">
        <v>610</v>
      </c>
      <c r="W15" s="85" t="s">
        <v>630</v>
      </c>
      <c r="X15" s="85" t="s">
        <v>650</v>
      </c>
      <c r="Y15" s="85" t="s">
        <v>670</v>
      </c>
      <c r="Z15" s="85" t="s">
        <v>690</v>
      </c>
      <c r="AA15" s="85" t="s">
        <v>710</v>
      </c>
      <c r="AB15" s="85" t="s">
        <v>730</v>
      </c>
      <c r="AC15" s="85" t="s">
        <v>750</v>
      </c>
      <c r="AD15" s="85" t="s">
        <v>770</v>
      </c>
      <c r="AE15" s="85" t="s">
        <v>790</v>
      </c>
      <c r="AF15" s="85" t="s">
        <v>823</v>
      </c>
      <c r="AG15" s="85" t="s">
        <v>843</v>
      </c>
      <c r="AH15" s="85" t="s">
        <v>863</v>
      </c>
      <c r="AI15" s="85" t="s">
        <v>883</v>
      </c>
      <c r="AJ15" s="85" t="s">
        <v>903</v>
      </c>
      <c r="AK15" s="85" t="s">
        <v>913</v>
      </c>
      <c r="AL15" s="85" t="s">
        <v>933</v>
      </c>
      <c r="AM15" s="85" t="s">
        <v>953</v>
      </c>
      <c r="AN15" s="85" t="s">
        <v>973</v>
      </c>
      <c r="AO15" s="85" t="s">
        <v>993</v>
      </c>
      <c r="AP15" s="85" t="s">
        <v>1010</v>
      </c>
      <c r="AQ15" s="86" t="s">
        <v>1030</v>
      </c>
      <c r="AR15" s="81" t="s">
        <v>1050</v>
      </c>
    </row>
    <row r="16" spans="1:45" ht="29.25" customHeight="1" x14ac:dyDescent="0.25">
      <c r="A16" s="87"/>
      <c r="B16" s="68"/>
      <c r="C16" s="67"/>
      <c r="D16" s="70"/>
      <c r="E16" s="66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4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2" t="str">
        <f>IF(B16="","",IF(B16="N",ROUND(F16*6,2)+ROUND(G16*12.5,2)+ROUND(H16*19,2)+ROUND(I16*34.5,2)+ROUND(J16*58,2)+ROUND(K16*317.5,2)+ROUND(L16*423,2)+ROUND(M16*635,2)+ROUND(N16*79,2)+ROUND(O16*158.5,2)+ROUND(P16*264.5,2)+ROUND(Q16*6,2)+ROUND(R16*12.5,2)+ROUND(S16*58,2)+ROUND(T16*79,2)+ROUND(U16*132,2)+ROUND(V16*79,2)+ROUND(W16*158.5,2)+ROUND(X16*264.5,2)+ROUND(Y16*6,2)+ROUND(Z16*12.5,2)+ROUND(AA16*58,2)+ROUND(AB16*79,2)+ROUND(AC16*132,2)+ROUND(AD16*79,2)+ROUND(AE16*158.5,2)+ROUND(AF16*264.5,2)+ROUND(AG16*6,2)+ROUND(AH16*12.5,2)+ROUND(AI16*58,2)+ROUND(AJ16*79,2)+ROUND(AK16*132,2)+ROUND(AL16*79,2)+ROUND(AM16*158.5,2)+ROUND(AN16*6,2)+ROUND(AO16*12.5,2)+ROUND(AP16*58,2)+ROUND(AQ16*79,2),IF(B16="B","brak przesłanek do naliczenia opłaty",IF(B16="Z",IF(C16=0,0,IF(C16="","",IF(C16=1,34*C16,IF(C16=2,34*C16,IF(C16=3,34*C16,IF(C16=4,34*C16,IF(C16=5,34*C16,IF(C16&gt;5,34*C16,"nieprawidłowa "))))))))))))</f>
        <v/>
      </c>
    </row>
    <row r="17" spans="1:44" ht="9.75" customHeight="1" x14ac:dyDescent="0.25">
      <c r="A17" s="64" t="s">
        <v>40</v>
      </c>
      <c r="B17" s="63" t="s">
        <v>60</v>
      </c>
      <c r="C17" s="65" t="s">
        <v>69</v>
      </c>
      <c r="D17" s="72" t="s">
        <v>4</v>
      </c>
      <c r="E17" s="63" t="s">
        <v>101</v>
      </c>
      <c r="F17" s="85" t="s">
        <v>121</v>
      </c>
      <c r="G17" s="85" t="s">
        <v>145</v>
      </c>
      <c r="H17" s="85" t="s">
        <v>180</v>
      </c>
      <c r="I17" s="85" t="s">
        <v>200</v>
      </c>
      <c r="J17" s="85" t="s">
        <v>278</v>
      </c>
      <c r="K17" s="85" t="s">
        <v>286</v>
      </c>
      <c r="L17" s="85" t="s">
        <v>448</v>
      </c>
      <c r="M17" s="85" t="s">
        <v>462</v>
      </c>
      <c r="N17" s="85" t="s">
        <v>476</v>
      </c>
      <c r="O17" s="85" t="s">
        <v>533</v>
      </c>
      <c r="P17" s="85" t="s">
        <v>501</v>
      </c>
      <c r="Q17" s="85" t="s">
        <v>515</v>
      </c>
      <c r="R17" s="85" t="s">
        <v>330</v>
      </c>
      <c r="S17" s="85" t="s">
        <v>551</v>
      </c>
      <c r="T17" s="85" t="s">
        <v>571</v>
      </c>
      <c r="U17" s="85" t="s">
        <v>591</v>
      </c>
      <c r="V17" s="85" t="s">
        <v>611</v>
      </c>
      <c r="W17" s="85" t="s">
        <v>631</v>
      </c>
      <c r="X17" s="85" t="s">
        <v>651</v>
      </c>
      <c r="Y17" s="85" t="s">
        <v>671</v>
      </c>
      <c r="Z17" s="85" t="s">
        <v>691</v>
      </c>
      <c r="AA17" s="85" t="s">
        <v>711</v>
      </c>
      <c r="AB17" s="85" t="s">
        <v>731</v>
      </c>
      <c r="AC17" s="85" t="s">
        <v>751</v>
      </c>
      <c r="AD17" s="85" t="s">
        <v>771</v>
      </c>
      <c r="AE17" s="85" t="s">
        <v>791</v>
      </c>
      <c r="AF17" s="85" t="s">
        <v>824</v>
      </c>
      <c r="AG17" s="85" t="s">
        <v>844</v>
      </c>
      <c r="AH17" s="85" t="s">
        <v>864</v>
      </c>
      <c r="AI17" s="85" t="s">
        <v>884</v>
      </c>
      <c r="AJ17" s="85" t="s">
        <v>904</v>
      </c>
      <c r="AK17" s="85" t="s">
        <v>914</v>
      </c>
      <c r="AL17" s="85" t="s">
        <v>934</v>
      </c>
      <c r="AM17" s="85" t="s">
        <v>954</v>
      </c>
      <c r="AN17" s="85" t="s">
        <v>974</v>
      </c>
      <c r="AO17" s="85" t="s">
        <v>994</v>
      </c>
      <c r="AP17" s="85" t="s">
        <v>1011</v>
      </c>
      <c r="AQ17" s="86" t="s">
        <v>1031</v>
      </c>
      <c r="AR17" s="81" t="s">
        <v>1051</v>
      </c>
    </row>
    <row r="18" spans="1:44" ht="29.25" customHeight="1" x14ac:dyDescent="0.25">
      <c r="A18" s="87"/>
      <c r="B18" s="68"/>
      <c r="C18" s="67"/>
      <c r="D18" s="70"/>
      <c r="E18" s="66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4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2" t="str">
        <f>IF(B18="","",IF(B18="N",ROUND(F18*6,2)+ROUND(G18*12.5,2)+ROUND(H18*19,2)+ROUND(I18*34.5,2)+ROUND(J18*58,2)+ROUND(K18*317.5,2)+ROUND(L18*423,2)+ROUND(M18*635,2)+ROUND(N18*79,2)+ROUND(O18*158.5,2)+ROUND(P18*264.5,2)+ROUND(Q18*6,2)+ROUND(R18*12.5,2)+ROUND(S18*58,2)+ROUND(T18*79,2)+ROUND(U18*132,2)+ROUND(V18*79,2)+ROUND(W18*158.5,2)+ROUND(X18*264.5,2)+ROUND(Y18*6,2)+ROUND(Z18*12.5,2)+ROUND(AA18*58,2)+ROUND(AB18*79,2)+ROUND(AC18*132,2)+ROUND(AD18*79,2)+ROUND(AE18*158.5,2)+ROUND(AF18*264.5,2)+ROUND(AG18*6,2)+ROUND(AH18*12.5,2)+ROUND(AI18*58,2)+ROUND(AJ18*79,2)+ROUND(AK18*132,2)+ROUND(AL18*79,2)+ROUND(AM18*158.5,2)+ROUND(AN18*6,2)+ROUND(AO18*12.5,2)+ROUND(AP18*58,2)+ROUND(AQ18*79,2),IF(B18="B","brak przesłanek do naliczenia opłaty",IF(B18="Z",IF(C18=0,0,IF(C18="","",IF(C18=1,34*C18,IF(C18=2,34*C18,IF(C18=3,34*C18,IF(C18=4,34*C18,IF(C18=5,34*C18,IF(C18&gt;5,34*C18,"nieprawidłowa "))))))))))))</f>
        <v/>
      </c>
    </row>
    <row r="19" spans="1:44" ht="8.25" customHeight="1" x14ac:dyDescent="0.25">
      <c r="A19" s="64" t="s">
        <v>41</v>
      </c>
      <c r="B19" s="63" t="s">
        <v>61</v>
      </c>
      <c r="C19" s="65" t="s">
        <v>70</v>
      </c>
      <c r="D19" s="72" t="s">
        <v>5</v>
      </c>
      <c r="E19" s="63" t="s">
        <v>102</v>
      </c>
      <c r="F19" s="85" t="s">
        <v>122</v>
      </c>
      <c r="G19" s="85" t="s">
        <v>146</v>
      </c>
      <c r="H19" s="85" t="s">
        <v>181</v>
      </c>
      <c r="I19" s="85" t="s">
        <v>201</v>
      </c>
      <c r="J19" s="85" t="s">
        <v>279</v>
      </c>
      <c r="K19" s="85" t="s">
        <v>287</v>
      </c>
      <c r="L19" s="85" t="s">
        <v>449</v>
      </c>
      <c r="M19" s="85" t="s">
        <v>463</v>
      </c>
      <c r="N19" s="85" t="s">
        <v>477</v>
      </c>
      <c r="O19" s="85" t="s">
        <v>534</v>
      </c>
      <c r="P19" s="85" t="s">
        <v>502</v>
      </c>
      <c r="Q19" s="85" t="s">
        <v>516</v>
      </c>
      <c r="R19" s="85" t="s">
        <v>331</v>
      </c>
      <c r="S19" s="85" t="s">
        <v>552</v>
      </c>
      <c r="T19" s="85" t="s">
        <v>572</v>
      </c>
      <c r="U19" s="85" t="s">
        <v>592</v>
      </c>
      <c r="V19" s="85" t="s">
        <v>612</v>
      </c>
      <c r="W19" s="85" t="s">
        <v>632</v>
      </c>
      <c r="X19" s="85" t="s">
        <v>652</v>
      </c>
      <c r="Y19" s="85" t="s">
        <v>672</v>
      </c>
      <c r="Z19" s="85" t="s">
        <v>692</v>
      </c>
      <c r="AA19" s="85" t="s">
        <v>712</v>
      </c>
      <c r="AB19" s="85" t="s">
        <v>732</v>
      </c>
      <c r="AC19" s="85" t="s">
        <v>752</v>
      </c>
      <c r="AD19" s="85" t="s">
        <v>772</v>
      </c>
      <c r="AE19" s="85" t="s">
        <v>792</v>
      </c>
      <c r="AF19" s="85" t="s">
        <v>825</v>
      </c>
      <c r="AG19" s="85" t="s">
        <v>845</v>
      </c>
      <c r="AH19" s="85" t="s">
        <v>865</v>
      </c>
      <c r="AI19" s="85" t="s">
        <v>885</v>
      </c>
      <c r="AJ19" s="85" t="s">
        <v>905</v>
      </c>
      <c r="AK19" s="85" t="s">
        <v>915</v>
      </c>
      <c r="AL19" s="85" t="s">
        <v>935</v>
      </c>
      <c r="AM19" s="85" t="s">
        <v>955</v>
      </c>
      <c r="AN19" s="85" t="s">
        <v>975</v>
      </c>
      <c r="AO19" s="85" t="s">
        <v>995</v>
      </c>
      <c r="AP19" s="85" t="s">
        <v>1012</v>
      </c>
      <c r="AQ19" s="86" t="s">
        <v>1032</v>
      </c>
      <c r="AR19" s="81" t="s">
        <v>1052</v>
      </c>
    </row>
    <row r="20" spans="1:44" ht="29.25" customHeight="1" x14ac:dyDescent="0.25">
      <c r="A20" s="87"/>
      <c r="B20" s="68"/>
      <c r="C20" s="67"/>
      <c r="D20" s="70"/>
      <c r="E20" s="66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4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2" t="str">
        <f>IF(B20="","",IF(B20="N",ROUND(F20*6,2)+ROUND(G20*12.5,2)+ROUND(H20*19,2)+ROUND(I20*34.5,2)+ROUND(J20*58,2)+ROUND(K20*317.5,2)+ROUND(L20*423,2)+ROUND(M20*635,2)+ROUND(N20*79,2)+ROUND(O20*158.5,2)+ROUND(P20*264.5,2)+ROUND(Q20*6,2)+ROUND(R20*12.5,2)+ROUND(S20*58,2)+ROUND(T20*79,2)+ROUND(U20*132,2)+ROUND(V20*79,2)+ROUND(W20*158.5,2)+ROUND(X20*264.5,2)+ROUND(Y20*6,2)+ROUND(Z20*12.5,2)+ROUND(AA20*58,2)+ROUND(AB20*79,2)+ROUND(AC20*132,2)+ROUND(AD20*79,2)+ROUND(AE20*158.5,2)+ROUND(AF20*264.5,2)+ROUND(AG20*6,2)+ROUND(AH20*12.5,2)+ROUND(AI20*58,2)+ROUND(AJ20*79,2)+ROUND(AK20*132,2)+ROUND(AL20*79,2)+ROUND(AM20*158.5,2)+ROUND(AN20*6,2)+ROUND(AO20*12.5,2)+ROUND(AP20*58,2)+ROUND(AQ20*79,2),IF(B20="B","brak przesłanek do naliczenia opłaty",IF(B20="Z",IF(C20=0,0,IF(C20="","",IF(C20=1,34*C20,IF(C20=2,34*C20,IF(C20=3,34*C20,IF(C20=4,34*C20,IF(C20=5,34*C20,IF(C20&gt;5,34*C20,"nieprawidłowa "))))))))))))</f>
        <v/>
      </c>
    </row>
    <row r="21" spans="1:44" ht="9.75" customHeight="1" x14ac:dyDescent="0.25">
      <c r="A21" s="64" t="s">
        <v>42</v>
      </c>
      <c r="B21" s="63" t="s">
        <v>62</v>
      </c>
      <c r="C21" s="65" t="s">
        <v>20</v>
      </c>
      <c r="D21" s="72" t="s">
        <v>8</v>
      </c>
      <c r="E21" s="63" t="s">
        <v>103</v>
      </c>
      <c r="F21" s="85" t="s">
        <v>123</v>
      </c>
      <c r="G21" s="85" t="s">
        <v>147</v>
      </c>
      <c r="H21" s="85" t="s">
        <v>182</v>
      </c>
      <c r="I21" s="85" t="s">
        <v>202</v>
      </c>
      <c r="J21" s="85" t="s">
        <v>280</v>
      </c>
      <c r="K21" s="85" t="s">
        <v>436</v>
      </c>
      <c r="L21" s="85" t="s">
        <v>450</v>
      </c>
      <c r="M21" s="85" t="s">
        <v>464</v>
      </c>
      <c r="N21" s="85" t="s">
        <v>478</v>
      </c>
      <c r="O21" s="85" t="s">
        <v>535</v>
      </c>
      <c r="P21" s="85" t="s">
        <v>503</v>
      </c>
      <c r="Q21" s="85" t="s">
        <v>324</v>
      </c>
      <c r="R21" s="85" t="s">
        <v>332</v>
      </c>
      <c r="S21" s="85" t="s">
        <v>553</v>
      </c>
      <c r="T21" s="85" t="s">
        <v>573</v>
      </c>
      <c r="U21" s="85" t="s">
        <v>593</v>
      </c>
      <c r="V21" s="85" t="s">
        <v>613</v>
      </c>
      <c r="W21" s="85" t="s">
        <v>633</v>
      </c>
      <c r="X21" s="85" t="s">
        <v>653</v>
      </c>
      <c r="Y21" s="85" t="s">
        <v>673</v>
      </c>
      <c r="Z21" s="85" t="s">
        <v>693</v>
      </c>
      <c r="AA21" s="85" t="s">
        <v>713</v>
      </c>
      <c r="AB21" s="85" t="s">
        <v>733</v>
      </c>
      <c r="AC21" s="85" t="s">
        <v>753</v>
      </c>
      <c r="AD21" s="85" t="s">
        <v>773</v>
      </c>
      <c r="AE21" s="85" t="s">
        <v>793</v>
      </c>
      <c r="AF21" s="85" t="s">
        <v>826</v>
      </c>
      <c r="AG21" s="85" t="s">
        <v>846</v>
      </c>
      <c r="AH21" s="85" t="s">
        <v>866</v>
      </c>
      <c r="AI21" s="85" t="s">
        <v>886</v>
      </c>
      <c r="AJ21" s="85" t="s">
        <v>906</v>
      </c>
      <c r="AK21" s="85" t="s">
        <v>916</v>
      </c>
      <c r="AL21" s="85" t="s">
        <v>936</v>
      </c>
      <c r="AM21" s="85" t="s">
        <v>956</v>
      </c>
      <c r="AN21" s="85" t="s">
        <v>976</v>
      </c>
      <c r="AO21" s="85" t="s">
        <v>996</v>
      </c>
      <c r="AP21" s="85" t="s">
        <v>1013</v>
      </c>
      <c r="AQ21" s="86" t="s">
        <v>1033</v>
      </c>
      <c r="AR21" s="81" t="s">
        <v>1053</v>
      </c>
    </row>
    <row r="22" spans="1:44" ht="29.25" customHeight="1" x14ac:dyDescent="0.25">
      <c r="A22" s="87"/>
      <c r="B22" s="68"/>
      <c r="C22" s="67"/>
      <c r="D22" s="70"/>
      <c r="E22" s="66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4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2" t="str">
        <f>IF(B22="","",IF(B22="N",ROUND(F22*6,2)+ROUND(G22*12.5,2)+ROUND(H22*19,2)+ROUND(I22*34.5,2)+ROUND(J22*58,2)+ROUND(K22*317.5,2)+ROUND(L22*423,2)+ROUND(M22*635,2)+ROUND(N22*79,2)+ROUND(O22*158.5,2)+ROUND(P22*264.5,2)+ROUND(Q22*6,2)+ROUND(R22*12.5,2)+ROUND(S22*58,2)+ROUND(T22*79,2)+ROUND(U22*132,2)+ROUND(V22*79,2)+ROUND(W22*158.5,2)+ROUND(X22*264.5,2)+ROUND(Y22*6,2)+ROUND(Z22*12.5,2)+ROUND(AA22*58,2)+ROUND(AB22*79,2)+ROUND(AC22*132,2)+ROUND(AD22*79,2)+ROUND(AE22*158.5,2)+ROUND(AF22*264.5,2)+ROUND(AG22*6,2)+ROUND(AH22*12.5,2)+ROUND(AI22*58,2)+ROUND(AJ22*79,2)+ROUND(AK22*132,2)+ROUND(AL22*79,2)+ROUND(AM22*158.5,2)+ROUND(AN22*6,2)+ROUND(AO22*12.5,2)+ROUND(AP22*58,2)+ROUND(AQ22*79,2),IF(B22="B","brak przesłanek do naliczenia opłaty",IF(B22="Z",IF(C22=0,0,IF(C22="","",IF(C22=1,34*C22,IF(C22=2,34*C22,IF(C22=3,34*C22,IF(C22=4,34*C22,IF(C22=5,34*C22,IF(C22&gt;5,34*C22,"nieprawidłowa "))))))))))))</f>
        <v/>
      </c>
    </row>
    <row r="23" spans="1:44" ht="8.25" customHeight="1" x14ac:dyDescent="0.25">
      <c r="A23" s="64" t="s">
        <v>43</v>
      </c>
      <c r="B23" s="63" t="s">
        <v>213</v>
      </c>
      <c r="C23" s="65" t="s">
        <v>71</v>
      </c>
      <c r="D23" s="72" t="s">
        <v>9</v>
      </c>
      <c r="E23" s="63" t="s">
        <v>104</v>
      </c>
      <c r="F23" s="85" t="s">
        <v>124</v>
      </c>
      <c r="G23" s="85" t="s">
        <v>148</v>
      </c>
      <c r="H23" s="85" t="s">
        <v>183</v>
      </c>
      <c r="I23" s="85" t="s">
        <v>203</v>
      </c>
      <c r="J23" s="85" t="s">
        <v>281</v>
      </c>
      <c r="K23" s="85" t="s">
        <v>437</v>
      </c>
      <c r="L23" s="85" t="s">
        <v>451</v>
      </c>
      <c r="M23" s="85" t="s">
        <v>465</v>
      </c>
      <c r="N23" s="85" t="s">
        <v>479</v>
      </c>
      <c r="O23" s="85" t="s">
        <v>536</v>
      </c>
      <c r="P23" s="85" t="s">
        <v>504</v>
      </c>
      <c r="Q23" s="85" t="s">
        <v>325</v>
      </c>
      <c r="R23" s="85" t="s">
        <v>333</v>
      </c>
      <c r="S23" s="85" t="s">
        <v>554</v>
      </c>
      <c r="T23" s="85" t="s">
        <v>574</v>
      </c>
      <c r="U23" s="85" t="s">
        <v>594</v>
      </c>
      <c r="V23" s="85" t="s">
        <v>614</v>
      </c>
      <c r="W23" s="85" t="s">
        <v>634</v>
      </c>
      <c r="X23" s="85" t="s">
        <v>654</v>
      </c>
      <c r="Y23" s="85" t="s">
        <v>674</v>
      </c>
      <c r="Z23" s="85" t="s">
        <v>694</v>
      </c>
      <c r="AA23" s="85" t="s">
        <v>714</v>
      </c>
      <c r="AB23" s="85" t="s">
        <v>734</v>
      </c>
      <c r="AC23" s="85" t="s">
        <v>754</v>
      </c>
      <c r="AD23" s="85" t="s">
        <v>774</v>
      </c>
      <c r="AE23" s="85" t="s">
        <v>794</v>
      </c>
      <c r="AF23" s="85" t="s">
        <v>827</v>
      </c>
      <c r="AG23" s="85" t="s">
        <v>847</v>
      </c>
      <c r="AH23" s="85" t="s">
        <v>867</v>
      </c>
      <c r="AI23" s="85" t="s">
        <v>887</v>
      </c>
      <c r="AJ23" s="85" t="s">
        <v>907</v>
      </c>
      <c r="AK23" s="85" t="s">
        <v>917</v>
      </c>
      <c r="AL23" s="85" t="s">
        <v>937</v>
      </c>
      <c r="AM23" s="85" t="s">
        <v>957</v>
      </c>
      <c r="AN23" s="85" t="s">
        <v>977</v>
      </c>
      <c r="AO23" s="85" t="s">
        <v>997</v>
      </c>
      <c r="AP23" s="85" t="s">
        <v>1014</v>
      </c>
      <c r="AQ23" s="86" t="s">
        <v>1034</v>
      </c>
      <c r="AR23" s="81" t="s">
        <v>1054</v>
      </c>
    </row>
    <row r="24" spans="1:44" ht="29.25" customHeight="1" x14ac:dyDescent="0.25">
      <c r="A24" s="87"/>
      <c r="B24" s="68"/>
      <c r="C24" s="67"/>
      <c r="D24" s="70"/>
      <c r="E24" s="66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4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2" t="str">
        <f>IF(B24="","",IF(B24="N",ROUND(F24*6,2)+ROUND(G24*12.5,2)+ROUND(H24*19,2)+ROUND(I24*34.5,2)+ROUND(J24*58,2)+ROUND(K24*317.5,2)+ROUND(L24*423,2)+ROUND(M24*635,2)+ROUND(N24*79,2)+ROUND(O24*158.5,2)+ROUND(P24*264.5,2)+ROUND(Q24*6,2)+ROUND(R24*12.5,2)+ROUND(S24*58,2)+ROUND(T24*79,2)+ROUND(U24*132,2)+ROUND(V24*79,2)+ROUND(W24*158.5,2)+ROUND(X24*264.5,2)+ROUND(Y24*6,2)+ROUND(Z24*12.5,2)+ROUND(AA24*58,2)+ROUND(AB24*79,2)+ROUND(AC24*132,2)+ROUND(AD24*79,2)+ROUND(AE24*158.5,2)+ROUND(AF24*264.5,2)+ROUND(AG24*6,2)+ROUND(AH24*12.5,2)+ROUND(AI24*58,2)+ROUND(AJ24*79,2)+ROUND(AK24*132,2)+ROUND(AL24*79,2)+ROUND(AM24*158.5,2)+ROUND(AN24*6,2)+ROUND(AO24*12.5,2)+ROUND(AP24*58,2)+ROUND(AQ24*79,2),IF(B24="B","brak przesłanek do naliczenia opłaty",IF(B24="Z",IF(C24=0,0,IF(C24="","",IF(C24=1,34*C24,IF(C24=2,34*C24,IF(C24=3,34*C24,IF(C24=4,34*C24,IF(C24=5,34*C24,IF(C24&gt;5,34*C24,"nieprawidłowa "))))))))))))</f>
        <v/>
      </c>
    </row>
    <row r="25" spans="1:44" ht="9" customHeight="1" x14ac:dyDescent="0.25">
      <c r="A25" s="64" t="s">
        <v>44</v>
      </c>
      <c r="B25" s="63" t="s">
        <v>63</v>
      </c>
      <c r="C25" s="65" t="s">
        <v>72</v>
      </c>
      <c r="D25" s="72" t="s">
        <v>6</v>
      </c>
      <c r="E25" s="63" t="s">
        <v>105</v>
      </c>
      <c r="F25" s="85" t="s">
        <v>125</v>
      </c>
      <c r="G25" s="85" t="s">
        <v>149</v>
      </c>
      <c r="H25" s="85" t="s">
        <v>184</v>
      </c>
      <c r="I25" s="85" t="s">
        <v>204</v>
      </c>
      <c r="J25" s="85" t="s">
        <v>424</v>
      </c>
      <c r="K25" s="85" t="s">
        <v>438</v>
      </c>
      <c r="L25" s="85" t="s">
        <v>452</v>
      </c>
      <c r="M25" s="85" t="s">
        <v>466</v>
      </c>
      <c r="N25" s="85" t="s">
        <v>480</v>
      </c>
      <c r="O25" s="85" t="s">
        <v>537</v>
      </c>
      <c r="P25" s="85" t="s">
        <v>318</v>
      </c>
      <c r="Q25" s="85" t="s">
        <v>326</v>
      </c>
      <c r="R25" s="85" t="s">
        <v>334</v>
      </c>
      <c r="S25" s="85" t="s">
        <v>555</v>
      </c>
      <c r="T25" s="85" t="s">
        <v>575</v>
      </c>
      <c r="U25" s="85" t="s">
        <v>595</v>
      </c>
      <c r="V25" s="85" t="s">
        <v>615</v>
      </c>
      <c r="W25" s="85" t="s">
        <v>635</v>
      </c>
      <c r="X25" s="85" t="s">
        <v>655</v>
      </c>
      <c r="Y25" s="85" t="s">
        <v>675</v>
      </c>
      <c r="Z25" s="85" t="s">
        <v>695</v>
      </c>
      <c r="AA25" s="85" t="s">
        <v>715</v>
      </c>
      <c r="AB25" s="85" t="s">
        <v>735</v>
      </c>
      <c r="AC25" s="85" t="s">
        <v>755</v>
      </c>
      <c r="AD25" s="85" t="s">
        <v>775</v>
      </c>
      <c r="AE25" s="85" t="s">
        <v>795</v>
      </c>
      <c r="AF25" s="85" t="s">
        <v>828</v>
      </c>
      <c r="AG25" s="85" t="s">
        <v>848</v>
      </c>
      <c r="AH25" s="85" t="s">
        <v>868</v>
      </c>
      <c r="AI25" s="85" t="s">
        <v>888</v>
      </c>
      <c r="AJ25" s="85" t="s">
        <v>908</v>
      </c>
      <c r="AK25" s="85" t="s">
        <v>918</v>
      </c>
      <c r="AL25" s="85" t="s">
        <v>938</v>
      </c>
      <c r="AM25" s="85" t="s">
        <v>958</v>
      </c>
      <c r="AN25" s="85" t="s">
        <v>978</v>
      </c>
      <c r="AO25" s="85" t="s">
        <v>998</v>
      </c>
      <c r="AP25" s="85" t="s">
        <v>1015</v>
      </c>
      <c r="AQ25" s="86" t="s">
        <v>1035</v>
      </c>
      <c r="AR25" s="81" t="s">
        <v>1055</v>
      </c>
    </row>
    <row r="26" spans="1:44" ht="29.25" customHeight="1" x14ac:dyDescent="0.25">
      <c r="A26" s="87"/>
      <c r="B26" s="68"/>
      <c r="C26" s="67"/>
      <c r="D26" s="70"/>
      <c r="E26" s="66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4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2" t="str">
        <f>IF(B26="","",IF(B26="N",ROUND(F26*6,2)+ROUND(G26*12.5,2)+ROUND(H26*19,2)+ROUND(I26*34.5,2)+ROUND(J26*58,2)+ROUND(K26*317.5,2)+ROUND(L26*423,2)+ROUND(M26*635,2)+ROUND(N26*79,2)+ROUND(O26*158.5,2)+ROUND(P26*264.5,2)+ROUND(Q26*6,2)+ROUND(R26*12.5,2)+ROUND(S26*58,2)+ROUND(T26*79,2)+ROUND(U26*132,2)+ROUND(V26*79,2)+ROUND(W26*158.5,2)+ROUND(X26*264.5,2)+ROUND(Y26*6,2)+ROUND(Z26*12.5,2)+ROUND(AA26*58,2)+ROUND(AB26*79,2)+ROUND(AC26*132,2)+ROUND(AD26*79,2)+ROUND(AE26*158.5,2)+ROUND(AF26*264.5,2)+ROUND(AG26*6,2)+ROUND(AH26*12.5,2)+ROUND(AI26*58,2)+ROUND(AJ26*79,2)+ROUND(AK26*132,2)+ROUND(AL26*79,2)+ROUND(AM26*158.5,2)+ROUND(AN26*6,2)+ROUND(AO26*12.5,2)+ROUND(AP26*58,2)+ROUND(AQ26*79,2),IF(B26="B","brak przesłanek do naliczenia opłaty",IF(B26="Z",IF(C26=0,0,IF(C26="","",IF(C26=1,34*C26,IF(C26=2,34*C26,IF(C26=3,34*C26,IF(C26=4,34*C26,IF(C26=5,34*C26,IF(C26&gt;5,34*C26,"nieprawidłowa "))))))))))))</f>
        <v/>
      </c>
    </row>
    <row r="27" spans="1:44" ht="8.25" customHeight="1" x14ac:dyDescent="0.25">
      <c r="A27" s="64" t="s">
        <v>45</v>
      </c>
      <c r="B27" s="63" t="s">
        <v>64</v>
      </c>
      <c r="C27" s="65" t="s">
        <v>73</v>
      </c>
      <c r="D27" s="72" t="s">
        <v>7</v>
      </c>
      <c r="E27" s="63" t="s">
        <v>106</v>
      </c>
      <c r="F27" s="85" t="s">
        <v>126</v>
      </c>
      <c r="G27" s="85" t="s">
        <v>150</v>
      </c>
      <c r="H27" s="85" t="s">
        <v>185</v>
      </c>
      <c r="I27" s="85" t="s">
        <v>205</v>
      </c>
      <c r="J27" s="85" t="s">
        <v>425</v>
      </c>
      <c r="K27" s="85" t="s">
        <v>439</v>
      </c>
      <c r="L27" s="85" t="s">
        <v>453</v>
      </c>
      <c r="M27" s="85" t="s">
        <v>467</v>
      </c>
      <c r="N27" s="85" t="s">
        <v>486</v>
      </c>
      <c r="O27" s="85" t="s">
        <v>538</v>
      </c>
      <c r="P27" s="85" t="s">
        <v>319</v>
      </c>
      <c r="Q27" s="85" t="s">
        <v>327</v>
      </c>
      <c r="R27" s="85" t="s">
        <v>335</v>
      </c>
      <c r="S27" s="85" t="s">
        <v>556</v>
      </c>
      <c r="T27" s="85" t="s">
        <v>576</v>
      </c>
      <c r="U27" s="85" t="s">
        <v>596</v>
      </c>
      <c r="V27" s="85" t="s">
        <v>616</v>
      </c>
      <c r="W27" s="85" t="s">
        <v>636</v>
      </c>
      <c r="X27" s="85" t="s">
        <v>656</v>
      </c>
      <c r="Y27" s="85" t="s">
        <v>676</v>
      </c>
      <c r="Z27" s="85" t="s">
        <v>696</v>
      </c>
      <c r="AA27" s="85" t="s">
        <v>716</v>
      </c>
      <c r="AB27" s="85" t="s">
        <v>736</v>
      </c>
      <c r="AC27" s="85" t="s">
        <v>756</v>
      </c>
      <c r="AD27" s="85" t="s">
        <v>776</v>
      </c>
      <c r="AE27" s="85" t="s">
        <v>809</v>
      </c>
      <c r="AF27" s="85" t="s">
        <v>829</v>
      </c>
      <c r="AG27" s="85" t="s">
        <v>849</v>
      </c>
      <c r="AH27" s="85" t="s">
        <v>869</v>
      </c>
      <c r="AI27" s="85" t="s">
        <v>889</v>
      </c>
      <c r="AJ27" s="85" t="s">
        <v>796</v>
      </c>
      <c r="AK27" s="85" t="s">
        <v>919</v>
      </c>
      <c r="AL27" s="85" t="s">
        <v>939</v>
      </c>
      <c r="AM27" s="85" t="s">
        <v>959</v>
      </c>
      <c r="AN27" s="85" t="s">
        <v>979</v>
      </c>
      <c r="AO27" s="85" t="s">
        <v>999</v>
      </c>
      <c r="AP27" s="85" t="s">
        <v>1016</v>
      </c>
      <c r="AQ27" s="86" t="s">
        <v>1036</v>
      </c>
      <c r="AR27" s="81" t="s">
        <v>1056</v>
      </c>
    </row>
    <row r="28" spans="1:44" ht="29.25" customHeight="1" x14ac:dyDescent="0.25">
      <c r="A28" s="87"/>
      <c r="B28" s="68"/>
      <c r="C28" s="67"/>
      <c r="D28" s="70"/>
      <c r="E28" s="66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4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2" t="str">
        <f>IF(B28="","",IF(B28="N",ROUND(F28*6,2)+ROUND(G28*12.5,2)+ROUND(H28*19,2)+ROUND(I28*34.5,2)+ROUND(J28*58,2)+ROUND(K28*317.5,2)+ROUND(L28*423,2)+ROUND(M28*635,2)+ROUND(N28*79,2)+ROUND(O28*158.5,2)+ROUND(P28*264.5,2)+ROUND(Q28*6,2)+ROUND(R28*12.5,2)+ROUND(S28*58,2)+ROUND(T28*79,2)+ROUND(U28*132,2)+ROUND(V28*79,2)+ROUND(W28*158.5,2)+ROUND(X28*264.5,2)+ROUND(Y28*6,2)+ROUND(Z28*12.5,2)+ROUND(AA28*58,2)+ROUND(AB28*79,2)+ROUND(AC28*132,2)+ROUND(AD28*79,2)+ROUND(AE28*158.5,2)+ROUND(AF28*264.5,2)+ROUND(AG28*6,2)+ROUND(AH28*12.5,2)+ROUND(AI28*58,2)+ROUND(AJ28*79,2)+ROUND(AK28*132,2)+ROUND(AL28*79,2)+ROUND(AM28*158.5,2)+ROUND(AN28*6,2)+ROUND(AO28*12.5,2)+ROUND(AP28*58,2)+ROUND(AQ28*79,2),IF(B28="B","brak przesłanek do naliczenia opłaty",IF(B28="Z",IF(C28=0,0,IF(C28="","",IF(C28=1,34*C28,IF(C28=2,34*C28,IF(C28=3,34*C28,IF(C28=4,34*C28,IF(C28=5,34*C28,IF(C28&gt;5,34*C28,"nieprawidłowa "))))))))))))</f>
        <v/>
      </c>
    </row>
    <row r="29" spans="1:44" ht="9" customHeight="1" x14ac:dyDescent="0.25">
      <c r="A29" s="64" t="s">
        <v>46</v>
      </c>
      <c r="B29" s="63" t="s">
        <v>65</v>
      </c>
      <c r="C29" s="65" t="s">
        <v>74</v>
      </c>
      <c r="D29" s="72" t="s">
        <v>87</v>
      </c>
      <c r="E29" s="63" t="s">
        <v>107</v>
      </c>
      <c r="F29" s="85" t="s">
        <v>127</v>
      </c>
      <c r="G29" s="85" t="s">
        <v>151</v>
      </c>
      <c r="H29" s="85" t="s">
        <v>186</v>
      </c>
      <c r="I29" s="85" t="s">
        <v>206</v>
      </c>
      <c r="J29" s="85" t="s">
        <v>426</v>
      </c>
      <c r="K29" s="85" t="s">
        <v>440</v>
      </c>
      <c r="L29" s="85" t="s">
        <v>454</v>
      </c>
      <c r="M29" s="85" t="s">
        <v>468</v>
      </c>
      <c r="N29" s="85" t="s">
        <v>487</v>
      </c>
      <c r="O29" s="85" t="s">
        <v>312</v>
      </c>
      <c r="P29" s="85" t="s">
        <v>320</v>
      </c>
      <c r="Q29" s="85" t="s">
        <v>328</v>
      </c>
      <c r="R29" s="85" t="s">
        <v>519</v>
      </c>
      <c r="S29" s="85" t="s">
        <v>557</v>
      </c>
      <c r="T29" s="85" t="s">
        <v>577</v>
      </c>
      <c r="U29" s="85" t="s">
        <v>597</v>
      </c>
      <c r="V29" s="85" t="s">
        <v>617</v>
      </c>
      <c r="W29" s="85" t="s">
        <v>637</v>
      </c>
      <c r="X29" s="85" t="s">
        <v>657</v>
      </c>
      <c r="Y29" s="85" t="s">
        <v>677</v>
      </c>
      <c r="Z29" s="85" t="s">
        <v>697</v>
      </c>
      <c r="AA29" s="85" t="s">
        <v>717</v>
      </c>
      <c r="AB29" s="85" t="s">
        <v>737</v>
      </c>
      <c r="AC29" s="85" t="s">
        <v>757</v>
      </c>
      <c r="AD29" s="85" t="s">
        <v>777</v>
      </c>
      <c r="AE29" s="85" t="s">
        <v>810</v>
      </c>
      <c r="AF29" s="85" t="s">
        <v>830</v>
      </c>
      <c r="AG29" s="85" t="s">
        <v>850</v>
      </c>
      <c r="AH29" s="85" t="s">
        <v>870</v>
      </c>
      <c r="AI29" s="85" t="s">
        <v>890</v>
      </c>
      <c r="AJ29" s="85" t="s">
        <v>797</v>
      </c>
      <c r="AK29" s="85" t="s">
        <v>920</v>
      </c>
      <c r="AL29" s="85" t="s">
        <v>940</v>
      </c>
      <c r="AM29" s="85" t="s">
        <v>960</v>
      </c>
      <c r="AN29" s="85" t="s">
        <v>980</v>
      </c>
      <c r="AO29" s="85" t="s">
        <v>1000</v>
      </c>
      <c r="AP29" s="85" t="s">
        <v>1017</v>
      </c>
      <c r="AQ29" s="86" t="s">
        <v>1037</v>
      </c>
      <c r="AR29" s="81" t="s">
        <v>1057</v>
      </c>
    </row>
    <row r="30" spans="1:44" ht="29.25" customHeight="1" x14ac:dyDescent="0.25">
      <c r="A30" s="87"/>
      <c r="B30" s="68"/>
      <c r="C30" s="67"/>
      <c r="D30" s="70"/>
      <c r="E30" s="66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4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2" t="str">
        <f>IF(B30="","",IF(B30="N",ROUND(F30*6,2)+ROUND(G30*12.5,2)+ROUND(H30*19,2)+ROUND(I30*34.5,2)+ROUND(J30*58,2)+ROUND(K30*317.5,2)+ROUND(L30*423,2)+ROUND(M30*635,2)+ROUND(N30*79,2)+ROUND(O30*158.5,2)+ROUND(P30*264.5,2)+ROUND(Q30*6,2)+ROUND(R30*12.5,2)+ROUND(S30*58,2)+ROUND(T30*79,2)+ROUND(U30*132,2)+ROUND(V30*79,2)+ROUND(W30*158.5,2)+ROUND(X30*264.5,2)+ROUND(Y30*6,2)+ROUND(Z30*12.5,2)+ROUND(AA30*58,2)+ROUND(AB30*79,2)+ROUND(AC30*132,2)+ROUND(AD30*79,2)+ROUND(AE30*158.5,2)+ROUND(AF30*264.5,2)+ROUND(AG30*6,2)+ROUND(AH30*12.5,2)+ROUND(AI30*58,2)+ROUND(AJ30*79,2)+ROUND(AK30*132,2)+ROUND(AL30*79,2)+ROUND(AM30*158.5,2)+ROUND(AN30*6,2)+ROUND(AO30*12.5,2)+ROUND(AP30*58,2)+ROUND(AQ30*79,2),IF(B30="B","brak przesłanek do naliczenia opłaty",IF(B30="Z",IF(C30=0,0,IF(C30="","",IF(C30=1,34*C30,IF(C30=2,34*C30,IF(C30=3,34*C30,IF(C30=4,34*C30,IF(C30=5,34*C30,IF(C30&gt;5,34*C30,"nieprawidłowa "))))))))))))</f>
        <v/>
      </c>
    </row>
    <row r="31" spans="1:44" ht="9" customHeight="1" x14ac:dyDescent="0.25">
      <c r="A31" s="64" t="s">
        <v>47</v>
      </c>
      <c r="B31" s="63" t="s">
        <v>66</v>
      </c>
      <c r="C31" s="65" t="s">
        <v>75</v>
      </c>
      <c r="D31" s="72" t="s">
        <v>88</v>
      </c>
      <c r="E31" s="63" t="s">
        <v>108</v>
      </c>
      <c r="F31" s="85" t="s">
        <v>128</v>
      </c>
      <c r="G31" s="85" t="s">
        <v>152</v>
      </c>
      <c r="H31" s="85" t="s">
        <v>187</v>
      </c>
      <c r="I31" s="85" t="s">
        <v>207</v>
      </c>
      <c r="J31" s="85" t="s">
        <v>427</v>
      </c>
      <c r="K31" s="85" t="s">
        <v>441</v>
      </c>
      <c r="L31" s="85" t="s">
        <v>455</v>
      </c>
      <c r="M31" s="85" t="s">
        <v>469</v>
      </c>
      <c r="N31" s="85" t="s">
        <v>488</v>
      </c>
      <c r="O31" s="85" t="s">
        <v>313</v>
      </c>
      <c r="P31" s="85" t="s">
        <v>321</v>
      </c>
      <c r="Q31" s="85" t="s">
        <v>329</v>
      </c>
      <c r="R31" s="85" t="s">
        <v>520</v>
      </c>
      <c r="S31" s="85" t="s">
        <v>558</v>
      </c>
      <c r="T31" s="85" t="s">
        <v>578</v>
      </c>
      <c r="U31" s="85" t="s">
        <v>598</v>
      </c>
      <c r="V31" s="85" t="s">
        <v>618</v>
      </c>
      <c r="W31" s="85" t="s">
        <v>638</v>
      </c>
      <c r="X31" s="85" t="s">
        <v>658</v>
      </c>
      <c r="Y31" s="85" t="s">
        <v>678</v>
      </c>
      <c r="Z31" s="85" t="s">
        <v>698</v>
      </c>
      <c r="AA31" s="85" t="s">
        <v>718</v>
      </c>
      <c r="AB31" s="85" t="s">
        <v>738</v>
      </c>
      <c r="AC31" s="85" t="s">
        <v>758</v>
      </c>
      <c r="AD31" s="85" t="s">
        <v>778</v>
      </c>
      <c r="AE31" s="85" t="s">
        <v>811</v>
      </c>
      <c r="AF31" s="85" t="s">
        <v>831</v>
      </c>
      <c r="AG31" s="85" t="s">
        <v>851</v>
      </c>
      <c r="AH31" s="85" t="s">
        <v>871</v>
      </c>
      <c r="AI31" s="85" t="s">
        <v>891</v>
      </c>
      <c r="AJ31" s="85" t="s">
        <v>798</v>
      </c>
      <c r="AK31" s="85" t="s">
        <v>921</v>
      </c>
      <c r="AL31" s="85" t="s">
        <v>941</v>
      </c>
      <c r="AM31" s="85" t="s">
        <v>961</v>
      </c>
      <c r="AN31" s="85" t="s">
        <v>981</v>
      </c>
      <c r="AO31" s="85" t="s">
        <v>1001</v>
      </c>
      <c r="AP31" s="85" t="s">
        <v>1018</v>
      </c>
      <c r="AQ31" s="86" t="s">
        <v>1038</v>
      </c>
      <c r="AR31" s="81" t="s">
        <v>1058</v>
      </c>
    </row>
    <row r="32" spans="1:44" ht="29.25" customHeight="1" x14ac:dyDescent="0.25">
      <c r="A32" s="87"/>
      <c r="B32" s="68"/>
      <c r="C32" s="67"/>
      <c r="D32" s="70"/>
      <c r="E32" s="66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4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2" t="str">
        <f>IF(B32="","",IF(B32="N",ROUND(F32*6,2)+ROUND(G32*12.5,2)+ROUND(H32*19,2)+ROUND(I32*34.5,2)+ROUND(J32*58,2)+ROUND(K32*317.5,2)+ROUND(L32*423,2)+ROUND(M32*635,2)+ROUND(N32*79,2)+ROUND(O32*158.5,2)+ROUND(P32*264.5,2)+ROUND(Q32*6,2)+ROUND(R32*12.5,2)+ROUND(S32*58,2)+ROUND(T32*79,2)+ROUND(U32*132,2)+ROUND(V32*79,2)+ROUND(W32*158.5,2)+ROUND(X32*264.5,2)+ROUND(Y32*6,2)+ROUND(Z32*12.5,2)+ROUND(AA32*58,2)+ROUND(AB32*79,2)+ROUND(AC32*132,2)+ROUND(AD32*79,2)+ROUND(AE32*158.5,2)+ROUND(AF32*264.5,2)+ROUND(AG32*6,2)+ROUND(AH32*12.5,2)+ROUND(AI32*58,2)+ROUND(AJ32*79,2)+ROUND(AK32*132,2)+ROUND(AL32*79,2)+ROUND(AM32*158.5,2)+ROUND(AN32*6,2)+ROUND(AO32*12.5,2)+ROUND(AP32*58,2)+ROUND(AQ32*79,2),IF(B32="B","brak przesłanek do naliczenia opłaty",IF(B32="Z",IF(C32=0,0,IF(C32="","",IF(C32=1,34*C32,IF(C32=2,34*C32,IF(C32=3,34*C32,IF(C32=4,34*C32,IF(C32=5,34*C32,IF(C32&gt;5,34*C32,"nieprawidłowa "))))))))))))</f>
        <v/>
      </c>
    </row>
    <row r="33" spans="1:44" ht="9" customHeight="1" x14ac:dyDescent="0.25">
      <c r="A33" s="64" t="s">
        <v>48</v>
      </c>
      <c r="B33" s="63" t="s">
        <v>67</v>
      </c>
      <c r="C33" s="65" t="s">
        <v>76</v>
      </c>
      <c r="D33" s="72" t="s">
        <v>89</v>
      </c>
      <c r="E33" s="63" t="s">
        <v>109</v>
      </c>
      <c r="F33" s="85" t="s">
        <v>129</v>
      </c>
      <c r="G33" s="85" t="s">
        <v>153</v>
      </c>
      <c r="H33" s="85" t="s">
        <v>188</v>
      </c>
      <c r="I33" s="85" t="s">
        <v>208</v>
      </c>
      <c r="J33" s="85" t="s">
        <v>428</v>
      </c>
      <c r="K33" s="85" t="s">
        <v>442</v>
      </c>
      <c r="L33" s="85" t="s">
        <v>456</v>
      </c>
      <c r="M33" s="85" t="s">
        <v>470</v>
      </c>
      <c r="N33" s="85" t="s">
        <v>306</v>
      </c>
      <c r="O33" s="85" t="s">
        <v>314</v>
      </c>
      <c r="P33" s="85" t="s">
        <v>322</v>
      </c>
      <c r="Q33" s="85" t="s">
        <v>539</v>
      </c>
      <c r="R33" s="85" t="s">
        <v>521</v>
      </c>
      <c r="S33" s="85" t="s">
        <v>559</v>
      </c>
      <c r="T33" s="85" t="s">
        <v>579</v>
      </c>
      <c r="U33" s="85" t="s">
        <v>599</v>
      </c>
      <c r="V33" s="85" t="s">
        <v>619</v>
      </c>
      <c r="W33" s="85" t="s">
        <v>639</v>
      </c>
      <c r="X33" s="85" t="s">
        <v>659</v>
      </c>
      <c r="Y33" s="85" t="s">
        <v>679</v>
      </c>
      <c r="Z33" s="85" t="s">
        <v>699</v>
      </c>
      <c r="AA33" s="85" t="s">
        <v>719</v>
      </c>
      <c r="AB33" s="85" t="s">
        <v>739</v>
      </c>
      <c r="AC33" s="85" t="s">
        <v>759</v>
      </c>
      <c r="AD33" s="85" t="s">
        <v>779</v>
      </c>
      <c r="AE33" s="85" t="s">
        <v>812</v>
      </c>
      <c r="AF33" s="85" t="s">
        <v>832</v>
      </c>
      <c r="AG33" s="85" t="s">
        <v>852</v>
      </c>
      <c r="AH33" s="85" t="s">
        <v>872</v>
      </c>
      <c r="AI33" s="85" t="s">
        <v>892</v>
      </c>
      <c r="AJ33" s="85" t="s">
        <v>799</v>
      </c>
      <c r="AK33" s="85" t="s">
        <v>922</v>
      </c>
      <c r="AL33" s="85" t="s">
        <v>942</v>
      </c>
      <c r="AM33" s="85" t="s">
        <v>962</v>
      </c>
      <c r="AN33" s="85" t="s">
        <v>982</v>
      </c>
      <c r="AO33" s="85" t="s">
        <v>1002</v>
      </c>
      <c r="AP33" s="85" t="s">
        <v>1019</v>
      </c>
      <c r="AQ33" s="86" t="s">
        <v>1039</v>
      </c>
      <c r="AR33" s="81" t="s">
        <v>1059</v>
      </c>
    </row>
    <row r="34" spans="1:44" ht="29.25" customHeight="1" x14ac:dyDescent="0.25">
      <c r="A34" s="87"/>
      <c r="B34" s="68"/>
      <c r="C34" s="67"/>
      <c r="D34" s="70"/>
      <c r="E34" s="66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4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2" t="str">
        <f>IF(B34="","",IF(B34="N",ROUND(F34*6,2)+ROUND(G34*12.5,2)+ROUND(H34*19,2)+ROUND(I34*34.5,2)+ROUND(J34*58,2)+ROUND(K34*317.5,2)+ROUND(L34*423,2)+ROUND(M34*635,2)+ROUND(N34*79,2)+ROUND(O34*158.5,2)+ROUND(P34*264.5,2)+ROUND(Q34*6,2)+ROUND(R34*12.5,2)+ROUND(S34*58,2)+ROUND(T34*79,2)+ROUND(U34*132,2)+ROUND(V34*79,2)+ROUND(W34*158.5,2)+ROUND(X34*264.5,2)+ROUND(Y34*6,2)+ROUND(Z34*12.5,2)+ROUND(AA34*58,2)+ROUND(AB34*79,2)+ROUND(AC34*132,2)+ROUND(AD34*79,2)+ROUND(AE34*158.5,2)+ROUND(AF34*264.5,2)+ROUND(AG34*6,2)+ROUND(AH34*12.5,2)+ROUND(AI34*58,2)+ROUND(AJ34*79,2)+ROUND(AK34*132,2)+ROUND(AL34*79,2)+ROUND(AM34*158.5,2)+ROUND(AN34*6,2)+ROUND(AO34*12.5,2)+ROUND(AP34*58,2)+ROUND(AQ34*79,2),IF(B34="B","brak przesłanek do naliczenia opłaty",IF(B34="Z",IF(C34=0,0,IF(C34="","",IF(C34=1,34*C34,IF(C34=2,34*C34,IF(C34=3,34*C34,IF(C34=4,34*C34,IF(C34=5,34*C34,IF(C34&gt;5,34*C34,"nieprawidłowa "))))))))))))</f>
        <v/>
      </c>
    </row>
    <row r="35" spans="1:44" ht="8.25" customHeight="1" x14ac:dyDescent="0.25">
      <c r="A35" s="64" t="s">
        <v>49</v>
      </c>
      <c r="B35" s="63" t="s">
        <v>216</v>
      </c>
      <c r="C35" s="65" t="s">
        <v>77</v>
      </c>
      <c r="D35" s="72" t="s">
        <v>90</v>
      </c>
      <c r="E35" s="63" t="s">
        <v>110</v>
      </c>
      <c r="F35" s="85" t="s">
        <v>130</v>
      </c>
      <c r="G35" s="85" t="s">
        <v>154</v>
      </c>
      <c r="H35" s="85" t="s">
        <v>189</v>
      </c>
      <c r="I35" s="85" t="s">
        <v>209</v>
      </c>
      <c r="J35" s="85" t="s">
        <v>429</v>
      </c>
      <c r="K35" s="85" t="s">
        <v>443</v>
      </c>
      <c r="L35" s="85" t="s">
        <v>457</v>
      </c>
      <c r="M35" s="85" t="s">
        <v>471</v>
      </c>
      <c r="N35" s="85" t="s">
        <v>307</v>
      </c>
      <c r="O35" s="85" t="s">
        <v>315</v>
      </c>
      <c r="P35" s="85" t="s">
        <v>323</v>
      </c>
      <c r="Q35" s="85" t="s">
        <v>540</v>
      </c>
      <c r="R35" s="85" t="s">
        <v>522</v>
      </c>
      <c r="S35" s="85" t="s">
        <v>560</v>
      </c>
      <c r="T35" s="85" t="s">
        <v>580</v>
      </c>
      <c r="U35" s="85" t="s">
        <v>600</v>
      </c>
      <c r="V35" s="85" t="s">
        <v>620</v>
      </c>
      <c r="W35" s="85" t="s">
        <v>640</v>
      </c>
      <c r="X35" s="85" t="s">
        <v>660</v>
      </c>
      <c r="Y35" s="85" t="s">
        <v>680</v>
      </c>
      <c r="Z35" s="85" t="s">
        <v>700</v>
      </c>
      <c r="AA35" s="85" t="s">
        <v>720</v>
      </c>
      <c r="AB35" s="85" t="s">
        <v>740</v>
      </c>
      <c r="AC35" s="85" t="s">
        <v>760</v>
      </c>
      <c r="AD35" s="85" t="s">
        <v>780</v>
      </c>
      <c r="AE35" s="85" t="s">
        <v>813</v>
      </c>
      <c r="AF35" s="85" t="s">
        <v>833</v>
      </c>
      <c r="AG35" s="85" t="s">
        <v>853</v>
      </c>
      <c r="AH35" s="85" t="s">
        <v>873</v>
      </c>
      <c r="AI35" s="85" t="s">
        <v>893</v>
      </c>
      <c r="AJ35" s="85" t="s">
        <v>800</v>
      </c>
      <c r="AK35" s="85" t="s">
        <v>923</v>
      </c>
      <c r="AL35" s="85" t="s">
        <v>943</v>
      </c>
      <c r="AM35" s="85" t="s">
        <v>963</v>
      </c>
      <c r="AN35" s="85" t="s">
        <v>983</v>
      </c>
      <c r="AO35" s="85" t="s">
        <v>1003</v>
      </c>
      <c r="AP35" s="85" t="s">
        <v>1020</v>
      </c>
      <c r="AQ35" s="86" t="s">
        <v>1040</v>
      </c>
      <c r="AR35" s="81" t="s">
        <v>1060</v>
      </c>
    </row>
    <row r="36" spans="1:44" ht="29.25" customHeight="1" x14ac:dyDescent="0.25">
      <c r="A36" s="87"/>
      <c r="B36" s="68"/>
      <c r="C36" s="67"/>
      <c r="D36" s="70"/>
      <c r="E36" s="66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4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83"/>
      <c r="AP36" s="83"/>
      <c r="AQ36" s="83"/>
      <c r="AR36" s="82" t="str">
        <f>IF(B36="","",IF(B36="N",ROUND(F36*6,2)+ROUND(G36*12.5,2)+ROUND(H36*19,2)+ROUND(I36*34.5,2)+ROUND(J36*58,2)+ROUND(K36*317.5,2)+ROUND(L36*423,2)+ROUND(M36*635,2)+ROUND(N36*79,2)+ROUND(O36*158.5,2)+ROUND(P36*264.5,2)+ROUND(Q36*6,2)+ROUND(R36*12.5,2)+ROUND(S36*58,2)+ROUND(T36*79,2)+ROUND(U36*132,2)+ROUND(V36*79,2)+ROUND(W36*158.5,2)+ROUND(X36*264.5,2)+ROUND(Y36*6,2)+ROUND(Z36*12.5,2)+ROUND(AA36*58,2)+ROUND(AB36*79,2)+ROUND(AC36*132,2)+ROUND(AD36*79,2)+ROUND(AE36*158.5,2)+ROUND(AF36*264.5,2)+ROUND(AG36*6,2)+ROUND(AH36*12.5,2)+ROUND(AI36*58,2)+ROUND(AJ36*79,2)+ROUND(AK36*132,2)+ROUND(AL36*79,2)+ROUND(AM36*158.5,2)+ROUND(AN36*6,2)+ROUND(AO36*12.5,2)+ROUND(AP36*58,2)+ROUND(AQ36*79,2),IF(B36="B","brak przesłanek do naliczenia opłaty",IF(B36="Z",IF(C36=0,0,IF(C36="","",IF(C36=1,34*C36,IF(C36=2,34*C36,IF(C36=3,34*C36,IF(C36=4,34*C36,IF(C36=5,34*C36,IF(C36&gt;5,34*C36,"nieprawidłowa "))))))))))))</f>
        <v/>
      </c>
    </row>
    <row r="37" spans="1:44" ht="8.25" customHeight="1" x14ac:dyDescent="0.25">
      <c r="A37" s="64" t="s">
        <v>50</v>
      </c>
      <c r="B37" s="63" t="s">
        <v>214</v>
      </c>
      <c r="C37" s="65" t="s">
        <v>78</v>
      </c>
      <c r="D37" s="72" t="s">
        <v>91</v>
      </c>
      <c r="E37" s="63" t="s">
        <v>111</v>
      </c>
      <c r="F37" s="85" t="s">
        <v>131</v>
      </c>
      <c r="G37" s="85" t="s">
        <v>155</v>
      </c>
      <c r="H37" s="85" t="s">
        <v>190</v>
      </c>
      <c r="I37" s="85" t="s">
        <v>210</v>
      </c>
      <c r="J37" s="85" t="s">
        <v>430</v>
      </c>
      <c r="K37" s="85" t="s">
        <v>444</v>
      </c>
      <c r="L37" s="85" t="s">
        <v>458</v>
      </c>
      <c r="M37" s="85" t="s">
        <v>300</v>
      </c>
      <c r="N37" s="85" t="s">
        <v>308</v>
      </c>
      <c r="O37" s="85" t="s">
        <v>316</v>
      </c>
      <c r="P37" s="85" t="s">
        <v>505</v>
      </c>
      <c r="Q37" s="85" t="s">
        <v>541</v>
      </c>
      <c r="R37" s="85" t="s">
        <v>523</v>
      </c>
      <c r="S37" s="85" t="s">
        <v>561</v>
      </c>
      <c r="T37" s="85" t="s">
        <v>581</v>
      </c>
      <c r="U37" s="85" t="s">
        <v>601</v>
      </c>
      <c r="V37" s="85" t="s">
        <v>621</v>
      </c>
      <c r="W37" s="85" t="s">
        <v>641</v>
      </c>
      <c r="X37" s="85" t="s">
        <v>661</v>
      </c>
      <c r="Y37" s="85" t="s">
        <v>681</v>
      </c>
      <c r="Z37" s="85" t="s">
        <v>701</v>
      </c>
      <c r="AA37" s="85" t="s">
        <v>721</v>
      </c>
      <c r="AB37" s="85" t="s">
        <v>741</v>
      </c>
      <c r="AC37" s="85" t="s">
        <v>761</v>
      </c>
      <c r="AD37" s="85" t="s">
        <v>781</v>
      </c>
      <c r="AE37" s="85" t="s">
        <v>814</v>
      </c>
      <c r="AF37" s="85" t="s">
        <v>834</v>
      </c>
      <c r="AG37" s="85" t="s">
        <v>854</v>
      </c>
      <c r="AH37" s="85" t="s">
        <v>874</v>
      </c>
      <c r="AI37" s="85" t="s">
        <v>894</v>
      </c>
      <c r="AJ37" s="85" t="s">
        <v>801</v>
      </c>
      <c r="AK37" s="85" t="s">
        <v>924</v>
      </c>
      <c r="AL37" s="85" t="s">
        <v>944</v>
      </c>
      <c r="AM37" s="85" t="s">
        <v>964</v>
      </c>
      <c r="AN37" s="85" t="s">
        <v>984</v>
      </c>
      <c r="AO37" s="85" t="s">
        <v>1004</v>
      </c>
      <c r="AP37" s="85" t="s">
        <v>1021</v>
      </c>
      <c r="AQ37" s="86" t="s">
        <v>1041</v>
      </c>
      <c r="AR37" s="81" t="s">
        <v>1061</v>
      </c>
    </row>
    <row r="38" spans="1:44" ht="29.25" customHeight="1" x14ac:dyDescent="0.25">
      <c r="A38" s="87"/>
      <c r="B38" s="68"/>
      <c r="C38" s="67"/>
      <c r="D38" s="70"/>
      <c r="E38" s="66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4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2" t="str">
        <f>IF(B38="","",IF(B38="N",ROUND(F38*6,2)+ROUND(G38*12.5,2)+ROUND(H38*19,2)+ROUND(I38*34.5,2)+ROUND(J38*58,2)+ROUND(K38*317.5,2)+ROUND(L38*423,2)+ROUND(M38*635,2)+ROUND(N38*79,2)+ROUND(O38*158.5,2)+ROUND(P38*264.5,2)+ROUND(Q38*6,2)+ROUND(R38*12.5,2)+ROUND(S38*58,2)+ROUND(T38*79,2)+ROUND(U38*132,2)+ROUND(V38*79,2)+ROUND(W38*158.5,2)+ROUND(X38*264.5,2)+ROUND(Y38*6,2)+ROUND(Z38*12.5,2)+ROUND(AA38*58,2)+ROUND(AB38*79,2)+ROUND(AC38*132,2)+ROUND(AD38*79,2)+ROUND(AE38*158.5,2)+ROUND(AF38*264.5,2)+ROUND(AG38*6,2)+ROUND(AH38*12.5,2)+ROUND(AI38*58,2)+ROUND(AJ38*79,2)+ROUND(AK38*132,2)+ROUND(AL38*79,2)+ROUND(AM38*158.5,2)+ROUND(AN38*6,2)+ROUND(AO38*12.5,2)+ROUND(AP38*58,2)+ROUND(AQ38*79,2),IF(B38="B","brak przesłanek do naliczenia opłaty",IF(B38="Z",IF(C38=0,0,IF(C38="","",IF(C38=1,34*C38,IF(C38=2,34*C38,IF(C38=3,34*C38,IF(C38=4,34*C38,IF(C38=5,34*C38,IF(C38&gt;5,34*C38,"nieprawidłowa "))))))))))))</f>
        <v/>
      </c>
    </row>
    <row r="39" spans="1:44" ht="9" customHeight="1" x14ac:dyDescent="0.25">
      <c r="A39" s="64" t="s">
        <v>51</v>
      </c>
      <c r="B39" s="63" t="s">
        <v>215</v>
      </c>
      <c r="C39" s="65" t="s">
        <v>79</v>
      </c>
      <c r="D39" s="72" t="s">
        <v>92</v>
      </c>
      <c r="E39" s="63" t="s">
        <v>112</v>
      </c>
      <c r="F39" s="85" t="s">
        <v>136</v>
      </c>
      <c r="G39" s="85" t="s">
        <v>156</v>
      </c>
      <c r="H39" s="85" t="s">
        <v>191</v>
      </c>
      <c r="I39" s="85" t="s">
        <v>211</v>
      </c>
      <c r="J39" s="85" t="s">
        <v>431</v>
      </c>
      <c r="K39" s="85" t="s">
        <v>445</v>
      </c>
      <c r="L39" s="85" t="s">
        <v>459</v>
      </c>
      <c r="M39" s="85" t="s">
        <v>301</v>
      </c>
      <c r="N39" s="85" t="s">
        <v>309</v>
      </c>
      <c r="O39" s="85" t="s">
        <v>317</v>
      </c>
      <c r="P39" s="85" t="s">
        <v>506</v>
      </c>
      <c r="Q39" s="85" t="s">
        <v>542</v>
      </c>
      <c r="R39" s="85" t="s">
        <v>524</v>
      </c>
      <c r="S39" s="85" t="s">
        <v>562</v>
      </c>
      <c r="T39" s="85" t="s">
        <v>582</v>
      </c>
      <c r="U39" s="85" t="s">
        <v>602</v>
      </c>
      <c r="V39" s="85" t="s">
        <v>622</v>
      </c>
      <c r="W39" s="85" t="s">
        <v>642</v>
      </c>
      <c r="X39" s="85" t="s">
        <v>662</v>
      </c>
      <c r="Y39" s="85" t="s">
        <v>682</v>
      </c>
      <c r="Z39" s="85" t="s">
        <v>702</v>
      </c>
      <c r="AA39" s="85" t="s">
        <v>722</v>
      </c>
      <c r="AB39" s="85" t="s">
        <v>742</v>
      </c>
      <c r="AC39" s="85" t="s">
        <v>762</v>
      </c>
      <c r="AD39" s="85" t="s">
        <v>782</v>
      </c>
      <c r="AE39" s="85" t="s">
        <v>815</v>
      </c>
      <c r="AF39" s="85" t="s">
        <v>835</v>
      </c>
      <c r="AG39" s="85" t="s">
        <v>855</v>
      </c>
      <c r="AH39" s="85" t="s">
        <v>875</v>
      </c>
      <c r="AI39" s="85" t="s">
        <v>895</v>
      </c>
      <c r="AJ39" s="85" t="s">
        <v>802</v>
      </c>
      <c r="AK39" s="85" t="s">
        <v>925</v>
      </c>
      <c r="AL39" s="85" t="s">
        <v>945</v>
      </c>
      <c r="AM39" s="85" t="s">
        <v>965</v>
      </c>
      <c r="AN39" s="85" t="s">
        <v>985</v>
      </c>
      <c r="AO39" s="85" t="s">
        <v>1005</v>
      </c>
      <c r="AP39" s="85" t="s">
        <v>1022</v>
      </c>
      <c r="AQ39" s="86" t="s">
        <v>1042</v>
      </c>
      <c r="AR39" s="81" t="s">
        <v>1062</v>
      </c>
    </row>
    <row r="40" spans="1:44" ht="29.25" customHeight="1" x14ac:dyDescent="0.25">
      <c r="A40" s="87"/>
      <c r="B40" s="68"/>
      <c r="C40" s="67"/>
      <c r="D40" s="70"/>
      <c r="E40" s="66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4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3"/>
      <c r="AP40" s="83"/>
      <c r="AQ40" s="83"/>
      <c r="AR40" s="82" t="str">
        <f>IF(B40="","",IF(B40="N",ROUND(F40*6,2)+ROUND(G40*12.5,2)+ROUND(H40*19,2)+ROUND(I40*34.5,2)+ROUND(J40*58,2)+ROUND(K40*317.5,2)+ROUND(L40*423,2)+ROUND(M40*635,2)+ROUND(N40*79,2)+ROUND(O40*158.5,2)+ROUND(P40*264.5,2)+ROUND(Q40*6,2)+ROUND(R40*12.5,2)+ROUND(S40*58,2)+ROUND(T40*79,2)+ROUND(U40*132,2)+ROUND(V40*79,2)+ROUND(W40*158.5,2)+ROUND(X40*264.5,2)+ROUND(Y40*6,2)+ROUND(Z40*12.5,2)+ROUND(AA40*58,2)+ROUND(AB40*79,2)+ROUND(AC40*132,2)+ROUND(AD40*79,2)+ROUND(AE40*158.5,2)+ROUND(AF40*264.5,2)+ROUND(AG40*6,2)+ROUND(AH40*12.5,2)+ROUND(AI40*58,2)+ROUND(AJ40*79,2)+ROUND(AK40*132,2)+ROUND(AL40*79,2)+ROUND(AM40*158.5,2)+ROUND(AN40*6,2)+ROUND(AO40*12.5,2)+ROUND(AP40*58,2)+ROUND(AQ40*79,2),IF(B40="B","brak przesłanek do naliczenia opłaty",IF(B40="Z",IF(C40=0,0,IF(C40="","",IF(C40=1,34*C40,IF(C40=2,34*C40,IF(C40=3,34*C40,IF(C40=4,34*C40,IF(C40=5,34*C40,IF(C40&gt;5,34*C40,"nieprawidłowa "))))))))))))</f>
        <v/>
      </c>
    </row>
    <row r="41" spans="1:44" ht="9" customHeight="1" x14ac:dyDescent="0.25">
      <c r="A41" s="64" t="s">
        <v>52</v>
      </c>
      <c r="B41" s="63" t="s">
        <v>485</v>
      </c>
      <c r="C41" s="65" t="s">
        <v>80</v>
      </c>
      <c r="D41" s="72" t="s">
        <v>93</v>
      </c>
      <c r="E41" s="63" t="s">
        <v>113</v>
      </c>
      <c r="F41" s="85" t="s">
        <v>137</v>
      </c>
      <c r="G41" s="85" t="s">
        <v>157</v>
      </c>
      <c r="H41" s="85" t="s">
        <v>192</v>
      </c>
      <c r="I41" s="85" t="s">
        <v>272</v>
      </c>
      <c r="J41" s="85" t="s">
        <v>432</v>
      </c>
      <c r="K41" s="85" t="s">
        <v>446</v>
      </c>
      <c r="L41" s="85" t="s">
        <v>294</v>
      </c>
      <c r="M41" s="85" t="s">
        <v>302</v>
      </c>
      <c r="N41" s="85" t="s">
        <v>310</v>
      </c>
      <c r="O41" s="85" t="s">
        <v>493</v>
      </c>
      <c r="P41" s="85" t="s">
        <v>507</v>
      </c>
      <c r="Q41" s="85" t="s">
        <v>543</v>
      </c>
      <c r="R41" s="85" t="s">
        <v>525</v>
      </c>
      <c r="S41" s="85" t="s">
        <v>563</v>
      </c>
      <c r="T41" s="85" t="s">
        <v>583</v>
      </c>
      <c r="U41" s="85" t="s">
        <v>603</v>
      </c>
      <c r="V41" s="85" t="s">
        <v>623</v>
      </c>
      <c r="W41" s="85" t="s">
        <v>643</v>
      </c>
      <c r="X41" s="85" t="s">
        <v>663</v>
      </c>
      <c r="Y41" s="85" t="s">
        <v>683</v>
      </c>
      <c r="Z41" s="85" t="s">
        <v>703</v>
      </c>
      <c r="AA41" s="85" t="s">
        <v>723</v>
      </c>
      <c r="AB41" s="85" t="s">
        <v>743</v>
      </c>
      <c r="AC41" s="85" t="s">
        <v>763</v>
      </c>
      <c r="AD41" s="85" t="s">
        <v>783</v>
      </c>
      <c r="AE41" s="85" t="s">
        <v>816</v>
      </c>
      <c r="AF41" s="85" t="s">
        <v>836</v>
      </c>
      <c r="AG41" s="85" t="s">
        <v>856</v>
      </c>
      <c r="AH41" s="85" t="s">
        <v>876</v>
      </c>
      <c r="AI41" s="85" t="s">
        <v>896</v>
      </c>
      <c r="AJ41" s="85" t="s">
        <v>803</v>
      </c>
      <c r="AK41" s="85" t="s">
        <v>926</v>
      </c>
      <c r="AL41" s="85" t="s">
        <v>946</v>
      </c>
      <c r="AM41" s="85" t="s">
        <v>966</v>
      </c>
      <c r="AN41" s="85" t="s">
        <v>986</v>
      </c>
      <c r="AO41" s="85" t="s">
        <v>1006</v>
      </c>
      <c r="AP41" s="85" t="s">
        <v>1023</v>
      </c>
      <c r="AQ41" s="86" t="s">
        <v>1043</v>
      </c>
      <c r="AR41" s="81" t="s">
        <v>1063</v>
      </c>
    </row>
    <row r="42" spans="1:44" ht="29.25" customHeight="1" x14ac:dyDescent="0.25">
      <c r="A42" s="87"/>
      <c r="B42" s="68"/>
      <c r="C42" s="67"/>
      <c r="D42" s="70"/>
      <c r="E42" s="66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4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3"/>
      <c r="AQ42" s="83"/>
      <c r="AR42" s="82" t="str">
        <f>IF(B42="","",IF(B42="N",ROUND(F42*6,2)+ROUND(G42*12.5,2)+ROUND(H42*19,2)+ROUND(I42*34.5,2)+ROUND(J42*58,2)+ROUND(K42*317.5,2)+ROUND(L42*423,2)+ROUND(M42*635,2)+ROUND(N42*79,2)+ROUND(O42*158.5,2)+ROUND(P42*264.5,2)+ROUND(Q42*6,2)+ROUND(R42*12.5,2)+ROUND(S42*58,2)+ROUND(T42*79,2)+ROUND(U42*132,2)+ROUND(V42*79,2)+ROUND(W42*158.5,2)+ROUND(X42*264.5,2)+ROUND(Y42*6,2)+ROUND(Z42*12.5,2)+ROUND(AA42*58,2)+ROUND(AB42*79,2)+ROUND(AC42*132,2)+ROUND(AD42*79,2)+ROUND(AE42*158.5,2)+ROUND(AF42*264.5,2)+ROUND(AG42*6,2)+ROUND(AH42*12.5,2)+ROUND(AI42*58,2)+ROUND(AJ42*79,2)+ROUND(AK42*132,2)+ROUND(AL42*79,2)+ROUND(AM42*158.5,2)+ROUND(AN42*6,2)+ROUND(AO42*12.5,2)+ROUND(AP42*58,2)+ROUND(AQ42*79,2),IF(B42="B","brak przesłanek do naliczenia opłaty",IF(B42="Z",IF(C42=0,0,IF(C42="","",IF(C42=1,34*C42,IF(C42=2,34*C42,IF(C42=3,34*C42,IF(C42=4,34*C42,IF(C42=5,34*C42,IF(C42&gt;5,34*C42,"nieprawidłowa "))))))))))))</f>
        <v/>
      </c>
    </row>
    <row r="43" spans="1:44" ht="9.75" customHeight="1" x14ac:dyDescent="0.25">
      <c r="A43" s="64" t="s">
        <v>53</v>
      </c>
      <c r="B43" s="63" t="s">
        <v>18</v>
      </c>
      <c r="C43" s="65" t="s">
        <v>81</v>
      </c>
      <c r="D43" s="72" t="s">
        <v>94</v>
      </c>
      <c r="E43" s="63" t="s">
        <v>114</v>
      </c>
      <c r="F43" s="85" t="s">
        <v>138</v>
      </c>
      <c r="G43" s="85" t="s">
        <v>171</v>
      </c>
      <c r="H43" s="85" t="s">
        <v>193</v>
      </c>
      <c r="I43" s="85" t="s">
        <v>273</v>
      </c>
      <c r="J43" s="85" t="s">
        <v>433</v>
      </c>
      <c r="K43" s="85" t="s">
        <v>447</v>
      </c>
      <c r="L43" s="85" t="s">
        <v>295</v>
      </c>
      <c r="M43" s="85" t="s">
        <v>303</v>
      </c>
      <c r="N43" s="85" t="s">
        <v>311</v>
      </c>
      <c r="O43" s="85" t="s">
        <v>494</v>
      </c>
      <c r="P43" s="85" t="s">
        <v>508</v>
      </c>
      <c r="Q43" s="85" t="s">
        <v>544</v>
      </c>
      <c r="R43" s="85" t="s">
        <v>526</v>
      </c>
      <c r="S43" s="85" t="s">
        <v>564</v>
      </c>
      <c r="T43" s="85" t="s">
        <v>584</v>
      </c>
      <c r="U43" s="85" t="s">
        <v>604</v>
      </c>
      <c r="V43" s="85" t="s">
        <v>624</v>
      </c>
      <c r="W43" s="85" t="s">
        <v>644</v>
      </c>
      <c r="X43" s="85" t="s">
        <v>664</v>
      </c>
      <c r="Y43" s="85" t="s">
        <v>684</v>
      </c>
      <c r="Z43" s="85" t="s">
        <v>704</v>
      </c>
      <c r="AA43" s="85" t="s">
        <v>724</v>
      </c>
      <c r="AB43" s="85" t="s">
        <v>744</v>
      </c>
      <c r="AC43" s="85" t="s">
        <v>764</v>
      </c>
      <c r="AD43" s="85" t="s">
        <v>784</v>
      </c>
      <c r="AE43" s="85" t="s">
        <v>817</v>
      </c>
      <c r="AF43" s="85" t="s">
        <v>837</v>
      </c>
      <c r="AG43" s="85" t="s">
        <v>857</v>
      </c>
      <c r="AH43" s="85" t="s">
        <v>877</v>
      </c>
      <c r="AI43" s="85" t="s">
        <v>897</v>
      </c>
      <c r="AJ43" s="85" t="s">
        <v>804</v>
      </c>
      <c r="AK43" s="85" t="s">
        <v>927</v>
      </c>
      <c r="AL43" s="85" t="s">
        <v>947</v>
      </c>
      <c r="AM43" s="85" t="s">
        <v>967</v>
      </c>
      <c r="AN43" s="85" t="s">
        <v>987</v>
      </c>
      <c r="AO43" s="85" t="s">
        <v>1007</v>
      </c>
      <c r="AP43" s="85" t="s">
        <v>1024</v>
      </c>
      <c r="AQ43" s="86" t="s">
        <v>1044</v>
      </c>
      <c r="AR43" s="81" t="s">
        <v>1064</v>
      </c>
    </row>
    <row r="44" spans="1:44" ht="29.25" customHeight="1" x14ac:dyDescent="0.25">
      <c r="A44" s="87"/>
      <c r="B44" s="68"/>
      <c r="C44" s="67"/>
      <c r="D44" s="70"/>
      <c r="E44" s="66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4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2" t="str">
        <f>IF(B44="","",IF(B44="N",ROUND(F44*6,2)+ROUND(G44*12.5,2)+ROUND(H44*19,2)+ROUND(I44*34.5,2)+ROUND(J44*58,2)+ROUND(K44*317.5,2)+ROUND(L44*423,2)+ROUND(M44*635,2)+ROUND(N44*79,2)+ROUND(O44*158.5,2)+ROUND(P44*264.5,2)+ROUND(Q44*6,2)+ROUND(R44*12.5,2)+ROUND(S44*58,2)+ROUND(T44*79,2)+ROUND(U44*132,2)+ROUND(V44*79,2)+ROUND(W44*158.5,2)+ROUND(X44*264.5,2)+ROUND(Y44*6,2)+ROUND(Z44*12.5,2)+ROUND(AA44*58,2)+ROUND(AB44*79,2)+ROUND(AC44*132,2)+ROUND(AD44*79,2)+ROUND(AE44*158.5,2)+ROUND(AF44*264.5,2)+ROUND(AG44*6,2)+ROUND(AH44*12.5,2)+ROUND(AI44*58,2)+ROUND(AJ44*79,2)+ROUND(AK44*132,2)+ROUND(AL44*79,2)+ROUND(AM44*158.5,2)+ROUND(AN44*6,2)+ROUND(AO44*12.5,2)+ROUND(AP44*58,2)+ROUND(AQ44*79,2),IF(B44="B","brak przesłanek do naliczenia opłaty",IF(B44="Z",IF(C44=0,0,IF(C44="","",IF(C44=1,34*C44,IF(C44=2,34*C44,IF(C44=3,34*C44,IF(C44=4,34*C44,IF(C44=5,34*C44,IF(C44&gt;5,34*C44,"nieprawidłowa "))))))))))))</f>
        <v/>
      </c>
    </row>
    <row r="45" spans="1:44" ht="9.75" customHeight="1" x14ac:dyDescent="0.25">
      <c r="A45" s="64" t="s">
        <v>54</v>
      </c>
      <c r="B45" s="63" t="s">
        <v>25</v>
      </c>
      <c r="C45" s="65" t="s">
        <v>82</v>
      </c>
      <c r="D45" s="72" t="s">
        <v>95</v>
      </c>
      <c r="E45" s="63" t="s">
        <v>115</v>
      </c>
      <c r="F45" s="85" t="s">
        <v>139</v>
      </c>
      <c r="G45" s="85" t="s">
        <v>172</v>
      </c>
      <c r="H45" s="85" t="s">
        <v>194</v>
      </c>
      <c r="I45" s="85" t="s">
        <v>274</v>
      </c>
      <c r="J45" s="85" t="s">
        <v>434</v>
      </c>
      <c r="K45" s="85" t="s">
        <v>288</v>
      </c>
      <c r="L45" s="85" t="s">
        <v>296</v>
      </c>
      <c r="M45" s="85" t="s">
        <v>304</v>
      </c>
      <c r="N45" s="85" t="s">
        <v>489</v>
      </c>
      <c r="O45" s="85" t="s">
        <v>495</v>
      </c>
      <c r="P45" s="85" t="s">
        <v>509</v>
      </c>
      <c r="Q45" s="85" t="s">
        <v>545</v>
      </c>
      <c r="R45" s="85" t="s">
        <v>527</v>
      </c>
      <c r="S45" s="85" t="s">
        <v>565</v>
      </c>
      <c r="T45" s="85" t="s">
        <v>585</v>
      </c>
      <c r="U45" s="85" t="s">
        <v>605</v>
      </c>
      <c r="V45" s="85" t="s">
        <v>625</v>
      </c>
      <c r="W45" s="85" t="s">
        <v>645</v>
      </c>
      <c r="X45" s="85" t="s">
        <v>665</v>
      </c>
      <c r="Y45" s="85" t="s">
        <v>685</v>
      </c>
      <c r="Z45" s="85" t="s">
        <v>705</v>
      </c>
      <c r="AA45" s="85" t="s">
        <v>725</v>
      </c>
      <c r="AB45" s="85" t="s">
        <v>745</v>
      </c>
      <c r="AC45" s="85" t="s">
        <v>765</v>
      </c>
      <c r="AD45" s="85" t="s">
        <v>785</v>
      </c>
      <c r="AE45" s="85" t="s">
        <v>818</v>
      </c>
      <c r="AF45" s="85" t="s">
        <v>838</v>
      </c>
      <c r="AG45" s="85" t="s">
        <v>858</v>
      </c>
      <c r="AH45" s="85" t="s">
        <v>878</v>
      </c>
      <c r="AI45" s="85" t="s">
        <v>898</v>
      </c>
      <c r="AJ45" s="85" t="s">
        <v>805</v>
      </c>
      <c r="AK45" s="85" t="s">
        <v>928</v>
      </c>
      <c r="AL45" s="85" t="s">
        <v>948</v>
      </c>
      <c r="AM45" s="85" t="s">
        <v>968</v>
      </c>
      <c r="AN45" s="85" t="s">
        <v>988</v>
      </c>
      <c r="AO45" s="85" t="s">
        <v>1008</v>
      </c>
      <c r="AP45" s="85" t="s">
        <v>1025</v>
      </c>
      <c r="AQ45" s="86" t="s">
        <v>1045</v>
      </c>
      <c r="AR45" s="81" t="s">
        <v>1065</v>
      </c>
    </row>
    <row r="46" spans="1:44" ht="29.25" customHeight="1" x14ac:dyDescent="0.25">
      <c r="A46" s="87"/>
      <c r="B46" s="68"/>
      <c r="C46" s="67"/>
      <c r="D46" s="70"/>
      <c r="E46" s="66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4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2" t="str">
        <f>IF(B46="","",IF(B46="N",ROUND(F46*6,2)+ROUND(G46*12.5,2)+ROUND(H46*19,2)+ROUND(I46*34.5,2)+ROUND(J46*58,2)+ROUND(K46*317.5,2)+ROUND(L46*423,2)+ROUND(M46*635,2)+ROUND(N46*79,2)+ROUND(O46*158.5,2)+ROUND(P46*264.5,2)+ROUND(Q46*6,2)+ROUND(R46*12.5,2)+ROUND(S46*58,2)+ROUND(T46*79,2)+ROUND(U46*132,2)+ROUND(V46*79,2)+ROUND(W46*158.5,2)+ROUND(X46*264.5,2)+ROUND(Y46*6,2)+ROUND(Z46*12.5,2)+ROUND(AA46*58,2)+ROUND(AB46*79,2)+ROUND(AC46*132,2)+ROUND(AD46*79,2)+ROUND(AE46*158.5,2)+ROUND(AF46*264.5,2)+ROUND(AG46*6,2)+ROUND(AH46*12.5,2)+ROUND(AI46*58,2)+ROUND(AJ46*79,2)+ROUND(AK46*132,2)+ROUND(AL46*79,2)+ROUND(AM46*158.5,2)+ROUND(AN46*6,2)+ROUND(AO46*12.5,2)+ROUND(AP46*58,2)+ROUND(AQ46*79,2),IF(B46="B","brak przesłanek do naliczenia opłaty",IF(B46="Z",IF(C46=0,0,IF(C46="","",IF(C46=1,34*C46,IF(C46=2,34*C46,IF(C46=3,34*C46,IF(C46=4,34*C46,IF(C46=5,34*C46,IF(C46&gt;5,34*C46,"nieprawidłowa "))))))))))))</f>
        <v/>
      </c>
    </row>
    <row r="47" spans="1:44" ht="9" customHeight="1" x14ac:dyDescent="0.25">
      <c r="A47" s="64" t="s">
        <v>55</v>
      </c>
      <c r="B47" s="63" t="s">
        <v>19</v>
      </c>
      <c r="C47" s="65" t="s">
        <v>83</v>
      </c>
      <c r="D47" s="72" t="s">
        <v>96</v>
      </c>
      <c r="E47" s="63" t="s">
        <v>116</v>
      </c>
      <c r="F47" s="85" t="s">
        <v>140</v>
      </c>
      <c r="G47" s="85" t="s">
        <v>173</v>
      </c>
      <c r="H47" s="85" t="s">
        <v>195</v>
      </c>
      <c r="I47" s="85" t="s">
        <v>275</v>
      </c>
      <c r="J47" s="85" t="s">
        <v>435</v>
      </c>
      <c r="K47" s="85" t="s">
        <v>289</v>
      </c>
      <c r="L47" s="85" t="s">
        <v>297</v>
      </c>
      <c r="M47" s="85" t="s">
        <v>305</v>
      </c>
      <c r="N47" s="85" t="s">
        <v>490</v>
      </c>
      <c r="O47" s="85" t="s">
        <v>496</v>
      </c>
      <c r="P47" s="85" t="s">
        <v>510</v>
      </c>
      <c r="Q47" s="85" t="s">
        <v>546</v>
      </c>
      <c r="R47" s="85" t="s">
        <v>528</v>
      </c>
      <c r="S47" s="85" t="s">
        <v>566</v>
      </c>
      <c r="T47" s="85" t="s">
        <v>586</v>
      </c>
      <c r="U47" s="85" t="s">
        <v>606</v>
      </c>
      <c r="V47" s="85" t="s">
        <v>626</v>
      </c>
      <c r="W47" s="85" t="s">
        <v>646</v>
      </c>
      <c r="X47" s="85" t="s">
        <v>666</v>
      </c>
      <c r="Y47" s="85" t="s">
        <v>686</v>
      </c>
      <c r="Z47" s="85" t="s">
        <v>706</v>
      </c>
      <c r="AA47" s="85" t="s">
        <v>726</v>
      </c>
      <c r="AB47" s="85" t="s">
        <v>746</v>
      </c>
      <c r="AC47" s="85" t="s">
        <v>766</v>
      </c>
      <c r="AD47" s="85" t="s">
        <v>786</v>
      </c>
      <c r="AE47" s="85" t="s">
        <v>819</v>
      </c>
      <c r="AF47" s="85" t="s">
        <v>839</v>
      </c>
      <c r="AG47" s="85" t="s">
        <v>859</v>
      </c>
      <c r="AH47" s="85" t="s">
        <v>879</v>
      </c>
      <c r="AI47" s="85" t="s">
        <v>899</v>
      </c>
      <c r="AJ47" s="85" t="s">
        <v>909</v>
      </c>
      <c r="AK47" s="85" t="s">
        <v>929</v>
      </c>
      <c r="AL47" s="85" t="s">
        <v>949</v>
      </c>
      <c r="AM47" s="85" t="s">
        <v>969</v>
      </c>
      <c r="AN47" s="85" t="s">
        <v>989</v>
      </c>
      <c r="AO47" s="85" t="s">
        <v>806</v>
      </c>
      <c r="AP47" s="85" t="s">
        <v>1026</v>
      </c>
      <c r="AQ47" s="86" t="s">
        <v>1046</v>
      </c>
      <c r="AR47" s="81" t="s">
        <v>1066</v>
      </c>
    </row>
    <row r="48" spans="1:44" ht="30" customHeight="1" x14ac:dyDescent="0.25">
      <c r="A48" s="87"/>
      <c r="B48" s="68"/>
      <c r="C48" s="67"/>
      <c r="D48" s="70"/>
      <c r="E48" s="66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4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3"/>
      <c r="AQ48" s="83"/>
      <c r="AR48" s="82" t="str">
        <f>IF(B48="","",IF(B48="N",ROUND(F48*6,2)+ROUND(G48*12.5,2)+ROUND(H48*19,2)+ROUND(I48*34.5,2)+ROUND(J48*58,2)+ROUND(K48*317.5,2)+ROUND(L48*423,2)+ROUND(M48*635,2)+ROUND(N48*79,2)+ROUND(O48*158.5,2)+ROUND(P48*264.5,2)+ROUND(Q48*6,2)+ROUND(R48*12.5,2)+ROUND(S48*58,2)+ROUND(T48*79,2)+ROUND(U48*132,2)+ROUND(V48*79,2)+ROUND(W48*158.5,2)+ROUND(X48*264.5,2)+ROUND(Y48*6,2)+ROUND(Z48*12.5,2)+ROUND(AA48*58,2)+ROUND(AB48*79,2)+ROUND(AC48*132,2)+ROUND(AD48*79,2)+ROUND(AE48*158.5,2)+ROUND(AF48*264.5,2)+ROUND(AG48*6,2)+ROUND(AH48*12.5,2)+ROUND(AI48*58,2)+ROUND(AJ48*79,2)+ROUND(AK48*132,2)+ROUND(AL48*79,2)+ROUND(AM48*158.5,2)+ROUND(AN48*6,2)+ROUND(AO48*12.5,2)+ROUND(AP48*58,2)+ROUND(AQ48*79,2),IF(B48="B","brak przesłanek do naliczenia opłaty",IF(B48="Z",IF(C48=0,0,IF(C48="","",IF(C48=1,34*C48,IF(C48=2,34*C48,IF(C48=3,34*C48,IF(C48=4,34*C48,IF(C48=5,34*C48,IF(C48&gt;5,34*C48,"nieprawidłowa "))))))))))))</f>
        <v/>
      </c>
    </row>
    <row r="49" spans="1:45" ht="7.5" customHeight="1" x14ac:dyDescent="0.25">
      <c r="A49" s="64" t="s">
        <v>56</v>
      </c>
      <c r="B49" s="63" t="s">
        <v>26</v>
      </c>
      <c r="C49" s="65" t="s">
        <v>84</v>
      </c>
      <c r="D49" s="72" t="s">
        <v>97</v>
      </c>
      <c r="E49" s="63" t="s">
        <v>117</v>
      </c>
      <c r="F49" s="85" t="s">
        <v>141</v>
      </c>
      <c r="G49" s="85" t="s">
        <v>176</v>
      </c>
      <c r="H49" s="85" t="s">
        <v>196</v>
      </c>
      <c r="I49" s="85" t="s">
        <v>422</v>
      </c>
      <c r="J49" s="85" t="s">
        <v>282</v>
      </c>
      <c r="K49" s="85" t="s">
        <v>290</v>
      </c>
      <c r="L49" s="85" t="s">
        <v>298</v>
      </c>
      <c r="M49" s="85" t="s">
        <v>472</v>
      </c>
      <c r="N49" s="85" t="s">
        <v>491</v>
      </c>
      <c r="O49" s="85" t="s">
        <v>497</v>
      </c>
      <c r="P49" s="85" t="s">
        <v>511</v>
      </c>
      <c r="Q49" s="85" t="s">
        <v>547</v>
      </c>
      <c r="R49" s="85" t="s">
        <v>529</v>
      </c>
      <c r="S49" s="85" t="s">
        <v>567</v>
      </c>
      <c r="T49" s="85" t="s">
        <v>587</v>
      </c>
      <c r="U49" s="85" t="s">
        <v>607</v>
      </c>
      <c r="V49" s="85" t="s">
        <v>627</v>
      </c>
      <c r="W49" s="85" t="s">
        <v>647</v>
      </c>
      <c r="X49" s="85" t="s">
        <v>667</v>
      </c>
      <c r="Y49" s="85" t="s">
        <v>687</v>
      </c>
      <c r="Z49" s="85" t="s">
        <v>707</v>
      </c>
      <c r="AA49" s="85" t="s">
        <v>727</v>
      </c>
      <c r="AB49" s="85" t="s">
        <v>747</v>
      </c>
      <c r="AC49" s="85" t="s">
        <v>767</v>
      </c>
      <c r="AD49" s="85" t="s">
        <v>787</v>
      </c>
      <c r="AE49" s="85" t="s">
        <v>820</v>
      </c>
      <c r="AF49" s="85" t="s">
        <v>840</v>
      </c>
      <c r="AG49" s="85" t="s">
        <v>860</v>
      </c>
      <c r="AH49" s="85" t="s">
        <v>880</v>
      </c>
      <c r="AI49" s="85" t="s">
        <v>900</v>
      </c>
      <c r="AJ49" s="85" t="s">
        <v>910</v>
      </c>
      <c r="AK49" s="85" t="s">
        <v>930</v>
      </c>
      <c r="AL49" s="85" t="s">
        <v>950</v>
      </c>
      <c r="AM49" s="85" t="s">
        <v>970</v>
      </c>
      <c r="AN49" s="85" t="s">
        <v>990</v>
      </c>
      <c r="AO49" s="85" t="s">
        <v>807</v>
      </c>
      <c r="AP49" s="85" t="s">
        <v>1027</v>
      </c>
      <c r="AQ49" s="86" t="s">
        <v>1047</v>
      </c>
      <c r="AR49" s="81" t="s">
        <v>1067</v>
      </c>
    </row>
    <row r="50" spans="1:45" ht="29.25" customHeight="1" x14ac:dyDescent="0.25">
      <c r="A50" s="87"/>
      <c r="B50" s="68"/>
      <c r="C50" s="67"/>
      <c r="D50" s="70"/>
      <c r="E50" s="66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4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/>
      <c r="AP50" s="83"/>
      <c r="AQ50" s="83"/>
      <c r="AR50" s="82" t="str">
        <f>IF(B50="","",IF(B50="N",ROUND(F50*6,2)+ROUND(G50*12.5,2)+ROUND(H50*19,2)+ROUND(I50*34.5,2)+ROUND(J50*58,2)+ROUND(K50*317.5,2)+ROUND(L50*423,2)+ROUND(M50*635,2)+ROUND(N50*79,2)+ROUND(O50*158.5,2)+ROUND(P50*264.5,2)+ROUND(Q50*6,2)+ROUND(R50*12.5,2)+ROUND(S50*58,2)+ROUND(T50*79,2)+ROUND(U50*132,2)+ROUND(V50*79,2)+ROUND(W50*158.5,2)+ROUND(X50*264.5,2)+ROUND(Y50*6,2)+ROUND(Z50*12.5,2)+ROUND(AA50*58,2)+ROUND(AB50*79,2)+ROUND(AC50*132,2)+ROUND(AD50*79,2)+ROUND(AE50*158.5,2)+ROUND(AF50*264.5,2)+ROUND(AG50*6,2)+ROUND(AH50*12.5,2)+ROUND(AI50*58,2)+ROUND(AJ50*79,2)+ROUND(AK50*132,2)+ROUND(AL50*79,2)+ROUND(AM50*158.5,2)+ROUND(AN50*6,2)+ROUND(AO50*12.5,2)+ROUND(AP50*58,2)+ROUND(AQ50*79,2),IF(B50="B","brak przesłanek do naliczenia opłaty",IF(B50="Z",IF(C50=0,0,IF(C50="","",IF(C50=1,34*C50,IF(C50=2,34*C50,IF(C50=3,34*C50,IF(C50=4,34*C50,IF(C50=5,34*C50,IF(C50&gt;5,34*C50,"nieprawidłowa "))))))))))))</f>
        <v/>
      </c>
    </row>
    <row r="51" spans="1:45" ht="8.25" customHeight="1" x14ac:dyDescent="0.25">
      <c r="A51" s="64" t="s">
        <v>57</v>
      </c>
      <c r="B51" s="63" t="s">
        <v>27</v>
      </c>
      <c r="C51" s="65" t="s">
        <v>85</v>
      </c>
      <c r="D51" s="72" t="s">
        <v>98</v>
      </c>
      <c r="E51" s="63" t="s">
        <v>118</v>
      </c>
      <c r="F51" s="85" t="s">
        <v>142</v>
      </c>
      <c r="G51" s="85" t="s">
        <v>177</v>
      </c>
      <c r="H51" s="85" t="s">
        <v>197</v>
      </c>
      <c r="I51" s="85" t="s">
        <v>423</v>
      </c>
      <c r="J51" s="85" t="s">
        <v>283</v>
      </c>
      <c r="K51" s="85" t="s">
        <v>291</v>
      </c>
      <c r="L51" s="85" t="s">
        <v>299</v>
      </c>
      <c r="M51" s="85" t="s">
        <v>473</v>
      </c>
      <c r="N51" s="85" t="s">
        <v>492</v>
      </c>
      <c r="O51" s="85" t="s">
        <v>498</v>
      </c>
      <c r="P51" s="85" t="s">
        <v>512</v>
      </c>
      <c r="Q51" s="85" t="s">
        <v>548</v>
      </c>
      <c r="R51" s="85" t="s">
        <v>530</v>
      </c>
      <c r="S51" s="85" t="s">
        <v>568</v>
      </c>
      <c r="T51" s="85" t="s">
        <v>588</v>
      </c>
      <c r="U51" s="85" t="s">
        <v>608</v>
      </c>
      <c r="V51" s="85" t="s">
        <v>628</v>
      </c>
      <c r="W51" s="85" t="s">
        <v>648</v>
      </c>
      <c r="X51" s="85" t="s">
        <v>668</v>
      </c>
      <c r="Y51" s="85" t="s">
        <v>688</v>
      </c>
      <c r="Z51" s="85" t="s">
        <v>708</v>
      </c>
      <c r="AA51" s="85" t="s">
        <v>728</v>
      </c>
      <c r="AB51" s="85" t="s">
        <v>748</v>
      </c>
      <c r="AC51" s="85" t="s">
        <v>768</v>
      </c>
      <c r="AD51" s="85" t="s">
        <v>788</v>
      </c>
      <c r="AE51" s="85" t="s">
        <v>821</v>
      </c>
      <c r="AF51" s="85" t="s">
        <v>841</v>
      </c>
      <c r="AG51" s="85" t="s">
        <v>861</v>
      </c>
      <c r="AH51" s="85" t="s">
        <v>881</v>
      </c>
      <c r="AI51" s="85" t="s">
        <v>901</v>
      </c>
      <c r="AJ51" s="85" t="s">
        <v>911</v>
      </c>
      <c r="AK51" s="85" t="s">
        <v>931</v>
      </c>
      <c r="AL51" s="85" t="s">
        <v>951</v>
      </c>
      <c r="AM51" s="85" t="s">
        <v>971</v>
      </c>
      <c r="AN51" s="85" t="s">
        <v>991</v>
      </c>
      <c r="AO51" s="85" t="s">
        <v>808</v>
      </c>
      <c r="AP51" s="85" t="s">
        <v>1028</v>
      </c>
      <c r="AQ51" s="86" t="s">
        <v>1048</v>
      </c>
      <c r="AR51" s="81" t="s">
        <v>1068</v>
      </c>
    </row>
    <row r="52" spans="1:45" ht="27.75" customHeight="1" thickBot="1" x14ac:dyDescent="0.3">
      <c r="A52" s="87"/>
      <c r="B52" s="68"/>
      <c r="C52" s="67"/>
      <c r="D52" s="70"/>
      <c r="E52" s="66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4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83"/>
      <c r="AP52" s="83"/>
      <c r="AQ52" s="83"/>
      <c r="AR52" s="82" t="str">
        <f>IF(B52="","",IF(B52="N",ROUND(F52*6,2)+ROUND(G52*12.5,2)+ROUND(H52*19,2)+ROUND(I52*34.5,2)+ROUND(J52*58,2)+ROUND(K52*317.5,2)+ROUND(L52*423,2)+ROUND(M52*635,2)+ROUND(N52*79,2)+ROUND(O52*158.5,2)+ROUND(P52*264.5,2)+ROUND(Q52*6,2)+ROUND(R52*12.5,2)+ROUND(S52*58,2)+ROUND(T52*79,2)+ROUND(U52*132,2)+ROUND(V52*79,2)+ROUND(W52*158.5,2)+ROUND(X52*264.5,2)+ROUND(Y52*6,2)+ROUND(Z52*12.5,2)+ROUND(AA52*58,2)+ROUND(AB52*79,2)+ROUND(AC52*132,2)+ROUND(AD52*79,2)+ROUND(AE52*158.5,2)+ROUND(AF52*264.5,2)+ROUND(AG52*6,2)+ROUND(AH52*12.5,2)+ROUND(AI52*58,2)+ROUND(AJ52*79,2)+ROUND(AK52*132,2)+ROUND(AL52*79,2)+ROUND(AM52*158.5,2)+ROUND(AN52*6,2)+ROUND(AO52*12.5,2)+ROUND(AP52*58,2)+ROUND(AQ52*79,2),IF(B52="B","brak przesłanek do naliczenia opłaty",IF(B52="Z",IF(C52=0,0,IF(C52="","",IF(C52=1,34*C52,IF(C52=2,34*C52,IF(C52=3,34*C52,IF(C52=4,34*C52,IF(C52=5,34*C52,IF(C52&gt;5,34*C52,"nieprawidłowa "))))))))))))</f>
        <v/>
      </c>
    </row>
    <row r="53" spans="1:45" ht="29.25" hidden="1" customHeight="1" thickBot="1" x14ac:dyDescent="0.3">
      <c r="A53" s="53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5"/>
    </row>
    <row r="54" spans="1:45" ht="9" customHeight="1" x14ac:dyDescent="0.25">
      <c r="A54" s="336" t="s">
        <v>389</v>
      </c>
      <c r="B54" s="337"/>
      <c r="C54" s="337"/>
      <c r="D54" s="337"/>
      <c r="E54" s="337"/>
      <c r="F54" s="340" t="s">
        <v>1069</v>
      </c>
      <c r="G54" s="341"/>
      <c r="H54" s="341"/>
      <c r="I54" s="341"/>
      <c r="J54" s="341"/>
      <c r="K54" s="341"/>
      <c r="L54" s="341"/>
      <c r="M54" s="341"/>
      <c r="N54" s="341"/>
      <c r="O54" s="341"/>
      <c r="P54" s="341"/>
      <c r="Q54" s="341"/>
      <c r="R54" s="341"/>
      <c r="S54" s="341"/>
      <c r="T54" s="341"/>
      <c r="U54" s="341"/>
      <c r="V54" s="341"/>
      <c r="W54" s="341"/>
      <c r="X54" s="341"/>
      <c r="Y54" s="341"/>
      <c r="Z54" s="341"/>
      <c r="AA54" s="341"/>
      <c r="AB54" s="341"/>
      <c r="AC54" s="341"/>
      <c r="AD54" s="341"/>
      <c r="AE54" s="341"/>
      <c r="AF54" s="341"/>
      <c r="AG54" s="341"/>
      <c r="AH54" s="341"/>
      <c r="AI54" s="341"/>
      <c r="AJ54" s="341"/>
      <c r="AK54" s="341"/>
      <c r="AL54" s="341"/>
      <c r="AM54" s="341"/>
      <c r="AN54" s="341"/>
      <c r="AO54" s="341"/>
      <c r="AP54" s="341"/>
      <c r="AQ54" s="341"/>
      <c r="AR54" s="342"/>
      <c r="AS54" s="79"/>
    </row>
    <row r="55" spans="1:45" ht="64.5" customHeight="1" thickBot="1" x14ac:dyDescent="0.3">
      <c r="A55" s="338"/>
      <c r="B55" s="339"/>
      <c r="C55" s="339"/>
      <c r="D55" s="339"/>
      <c r="E55" s="339"/>
      <c r="F55" s="343">
        <f>SUM(C14,C16,C18,C20,C22,C24,C26,C28,C30,C32,C34,C36,C38,C40,C42,C44,C46,C48,C50,C52)</f>
        <v>0</v>
      </c>
      <c r="G55" s="344"/>
      <c r="H55" s="344"/>
      <c r="I55" s="344"/>
      <c r="J55" s="344"/>
      <c r="K55" s="344"/>
      <c r="L55" s="344"/>
      <c r="M55" s="344"/>
      <c r="N55" s="344"/>
      <c r="O55" s="344"/>
      <c r="P55" s="344"/>
      <c r="Q55" s="344"/>
      <c r="R55" s="344"/>
      <c r="S55" s="344"/>
      <c r="T55" s="344"/>
      <c r="U55" s="344"/>
      <c r="V55" s="344"/>
      <c r="W55" s="344"/>
      <c r="X55" s="344"/>
      <c r="Y55" s="344"/>
      <c r="Z55" s="344"/>
      <c r="AA55" s="344"/>
      <c r="AB55" s="344"/>
      <c r="AC55" s="344"/>
      <c r="AD55" s="344"/>
      <c r="AE55" s="344"/>
      <c r="AF55" s="344"/>
      <c r="AG55" s="344"/>
      <c r="AH55" s="344"/>
      <c r="AI55" s="344"/>
      <c r="AJ55" s="344"/>
      <c r="AK55" s="344"/>
      <c r="AL55" s="344"/>
      <c r="AM55" s="344"/>
      <c r="AN55" s="344"/>
      <c r="AO55" s="344"/>
      <c r="AP55" s="344"/>
      <c r="AQ55" s="344"/>
      <c r="AR55" s="345"/>
      <c r="AS55" s="79"/>
    </row>
    <row r="56" spans="1:45" ht="8.25" customHeight="1" x14ac:dyDescent="0.25">
      <c r="A56" s="346" t="s">
        <v>1101</v>
      </c>
      <c r="B56" s="347"/>
      <c r="C56" s="347"/>
      <c r="D56" s="347"/>
      <c r="E56" s="348"/>
      <c r="F56" s="352" t="s">
        <v>1070</v>
      </c>
      <c r="G56" s="352"/>
      <c r="H56" s="352"/>
      <c r="I56" s="352"/>
      <c r="J56" s="352"/>
      <c r="K56" s="352"/>
      <c r="L56" s="352"/>
      <c r="M56" s="352"/>
      <c r="N56" s="352"/>
      <c r="O56" s="352"/>
      <c r="P56" s="352"/>
      <c r="Q56" s="352"/>
      <c r="R56" s="352"/>
      <c r="S56" s="352"/>
      <c r="T56" s="352"/>
      <c r="U56" s="352"/>
      <c r="V56" s="352"/>
      <c r="W56" s="352"/>
      <c r="X56" s="352"/>
      <c r="Y56" s="352"/>
      <c r="Z56" s="352"/>
      <c r="AA56" s="352"/>
      <c r="AB56" s="352"/>
      <c r="AC56" s="352"/>
      <c r="AD56" s="352"/>
      <c r="AE56" s="352"/>
      <c r="AF56" s="352"/>
      <c r="AG56" s="352"/>
      <c r="AH56" s="352"/>
      <c r="AI56" s="352"/>
      <c r="AJ56" s="352"/>
      <c r="AK56" s="352"/>
      <c r="AL56" s="352"/>
      <c r="AM56" s="352"/>
      <c r="AN56" s="352"/>
      <c r="AO56" s="352"/>
      <c r="AP56" s="352"/>
      <c r="AQ56" s="352"/>
      <c r="AR56" s="353"/>
      <c r="AS56" s="79"/>
    </row>
    <row r="57" spans="1:45" ht="64.5" customHeight="1" thickBot="1" x14ac:dyDescent="0.3">
      <c r="A57" s="349"/>
      <c r="B57" s="350"/>
      <c r="C57" s="350"/>
      <c r="D57" s="350"/>
      <c r="E57" s="351"/>
      <c r="F57" s="354">
        <f>SUMIF(B14:B52,"Z",AR14:AR52)</f>
        <v>0</v>
      </c>
      <c r="G57" s="355"/>
      <c r="H57" s="355"/>
      <c r="I57" s="355"/>
      <c r="J57" s="355"/>
      <c r="K57" s="355"/>
      <c r="L57" s="355"/>
      <c r="M57" s="355"/>
      <c r="N57" s="355"/>
      <c r="O57" s="355"/>
      <c r="P57" s="355"/>
      <c r="Q57" s="355"/>
      <c r="R57" s="355"/>
      <c r="S57" s="355"/>
      <c r="T57" s="355"/>
      <c r="U57" s="355"/>
      <c r="V57" s="355"/>
      <c r="W57" s="355"/>
      <c r="X57" s="355"/>
      <c r="Y57" s="355"/>
      <c r="Z57" s="355"/>
      <c r="AA57" s="355"/>
      <c r="AB57" s="355"/>
      <c r="AC57" s="355"/>
      <c r="AD57" s="355"/>
      <c r="AE57" s="355"/>
      <c r="AF57" s="355"/>
      <c r="AG57" s="355"/>
      <c r="AH57" s="355"/>
      <c r="AI57" s="355"/>
      <c r="AJ57" s="355"/>
      <c r="AK57" s="355"/>
      <c r="AL57" s="355"/>
      <c r="AM57" s="355"/>
      <c r="AN57" s="355"/>
      <c r="AO57" s="355"/>
      <c r="AP57" s="355"/>
      <c r="AQ57" s="355"/>
      <c r="AR57" s="356"/>
      <c r="AS57" s="79"/>
    </row>
    <row r="58" spans="1:45" ht="8.25" customHeight="1" x14ac:dyDescent="0.25">
      <c r="A58" s="346" t="s">
        <v>1102</v>
      </c>
      <c r="B58" s="347"/>
      <c r="C58" s="347"/>
      <c r="D58" s="347"/>
      <c r="E58" s="347"/>
      <c r="F58" s="361" t="s">
        <v>1071</v>
      </c>
      <c r="G58" s="362"/>
      <c r="H58" s="362"/>
      <c r="I58" s="362"/>
      <c r="J58" s="362"/>
      <c r="K58" s="362"/>
      <c r="L58" s="362"/>
      <c r="M58" s="362"/>
      <c r="N58" s="362"/>
      <c r="O58" s="362"/>
      <c r="P58" s="362"/>
      <c r="Q58" s="362"/>
      <c r="R58" s="362"/>
      <c r="S58" s="362"/>
      <c r="T58" s="362"/>
      <c r="U58" s="362"/>
      <c r="V58" s="362"/>
      <c r="W58" s="362"/>
      <c r="X58" s="362"/>
      <c r="Y58" s="362"/>
      <c r="Z58" s="362"/>
      <c r="AA58" s="362"/>
      <c r="AB58" s="362"/>
      <c r="AC58" s="362"/>
      <c r="AD58" s="362"/>
      <c r="AE58" s="362"/>
      <c r="AF58" s="362"/>
      <c r="AG58" s="362"/>
      <c r="AH58" s="362"/>
      <c r="AI58" s="362"/>
      <c r="AJ58" s="362"/>
      <c r="AK58" s="362"/>
      <c r="AL58" s="362"/>
      <c r="AM58" s="362"/>
      <c r="AN58" s="362"/>
      <c r="AO58" s="362"/>
      <c r="AP58" s="362"/>
      <c r="AQ58" s="362"/>
      <c r="AR58" s="363"/>
      <c r="AS58" s="79"/>
    </row>
    <row r="59" spans="1:45" ht="64.5" customHeight="1" thickBot="1" x14ac:dyDescent="0.3">
      <c r="A59" s="349"/>
      <c r="B59" s="350"/>
      <c r="C59" s="350"/>
      <c r="D59" s="350"/>
      <c r="E59" s="350"/>
      <c r="F59" s="354">
        <f>SUMIF(B14:B52,"N",AR14:AR52)</f>
        <v>0</v>
      </c>
      <c r="G59" s="355"/>
      <c r="H59" s="355"/>
      <c r="I59" s="355"/>
      <c r="J59" s="355"/>
      <c r="K59" s="355"/>
      <c r="L59" s="355"/>
      <c r="M59" s="355"/>
      <c r="N59" s="355"/>
      <c r="O59" s="355"/>
      <c r="P59" s="355"/>
      <c r="Q59" s="355"/>
      <c r="R59" s="355"/>
      <c r="S59" s="355"/>
      <c r="T59" s="355"/>
      <c r="U59" s="355"/>
      <c r="V59" s="355"/>
      <c r="W59" s="355"/>
      <c r="X59" s="355"/>
      <c r="Y59" s="355"/>
      <c r="Z59" s="355"/>
      <c r="AA59" s="355"/>
      <c r="AB59" s="355"/>
      <c r="AC59" s="355"/>
      <c r="AD59" s="355"/>
      <c r="AE59" s="355"/>
      <c r="AF59" s="355"/>
      <c r="AG59" s="355"/>
      <c r="AH59" s="355"/>
      <c r="AI59" s="355"/>
      <c r="AJ59" s="355"/>
      <c r="AK59" s="355"/>
      <c r="AL59" s="355"/>
      <c r="AM59" s="355"/>
      <c r="AN59" s="355"/>
      <c r="AO59" s="355"/>
      <c r="AP59" s="355"/>
      <c r="AQ59" s="355"/>
      <c r="AR59" s="356"/>
      <c r="AS59" s="79"/>
    </row>
    <row r="60" spans="1:45" ht="15.75" thickBot="1" x14ac:dyDescent="0.3">
      <c r="A60" s="364" t="s">
        <v>350</v>
      </c>
      <c r="B60" s="365"/>
      <c r="C60" s="365"/>
      <c r="D60" s="365"/>
      <c r="E60" s="366"/>
      <c r="F60" s="366"/>
      <c r="G60" s="366"/>
      <c r="H60" s="366"/>
      <c r="I60" s="366"/>
      <c r="J60" s="366"/>
      <c r="K60" s="366"/>
      <c r="L60" s="366"/>
      <c r="M60" s="366"/>
      <c r="N60" s="366"/>
      <c r="O60" s="366"/>
      <c r="P60" s="366"/>
      <c r="Q60" s="366"/>
      <c r="R60" s="366"/>
      <c r="S60" s="366"/>
      <c r="T60" s="366"/>
      <c r="U60" s="366"/>
      <c r="V60" s="366"/>
      <c r="W60" s="366"/>
      <c r="X60" s="366"/>
      <c r="Y60" s="366"/>
      <c r="Z60" s="366"/>
      <c r="AA60" s="366"/>
      <c r="AB60" s="366"/>
      <c r="AC60" s="366"/>
      <c r="AD60" s="366"/>
      <c r="AE60" s="366"/>
      <c r="AF60" s="366"/>
      <c r="AG60" s="366"/>
      <c r="AH60" s="366"/>
      <c r="AI60" s="366"/>
      <c r="AJ60" s="366"/>
      <c r="AK60" s="366"/>
      <c r="AL60" s="366"/>
      <c r="AM60" s="366"/>
      <c r="AN60" s="366"/>
      <c r="AO60" s="366"/>
      <c r="AP60" s="366"/>
      <c r="AQ60" s="366"/>
      <c r="AR60" s="367"/>
      <c r="AS60" s="79"/>
    </row>
    <row r="61" spans="1:45" ht="9.75" customHeight="1" x14ac:dyDescent="0.25">
      <c r="A61" s="15"/>
      <c r="B61" s="368" t="s">
        <v>1095</v>
      </c>
      <c r="C61" s="369"/>
      <c r="D61" s="369"/>
      <c r="E61" s="370"/>
      <c r="F61" s="371" t="s">
        <v>1096</v>
      </c>
      <c r="G61" s="372"/>
      <c r="H61" s="372"/>
      <c r="I61" s="372"/>
      <c r="J61" s="372"/>
      <c r="K61" s="372"/>
      <c r="L61" s="372"/>
      <c r="M61" s="372"/>
      <c r="N61" s="372"/>
      <c r="O61" s="372"/>
      <c r="P61" s="372"/>
      <c r="Q61" s="372"/>
      <c r="R61" s="372"/>
      <c r="S61" s="371" t="s">
        <v>1097</v>
      </c>
      <c r="T61" s="372"/>
      <c r="U61" s="372"/>
      <c r="V61" s="372"/>
      <c r="W61" s="372"/>
      <c r="X61" s="372"/>
      <c r="Y61" s="372"/>
      <c r="Z61" s="372"/>
      <c r="AA61" s="372"/>
      <c r="AB61" s="372"/>
      <c r="AC61" s="372"/>
      <c r="AD61" s="372"/>
      <c r="AE61" s="372"/>
      <c r="AF61" s="372"/>
      <c r="AG61" s="372"/>
      <c r="AH61" s="372"/>
      <c r="AI61" s="372"/>
      <c r="AJ61" s="372"/>
      <c r="AK61" s="372"/>
      <c r="AL61" s="372"/>
      <c r="AM61" s="372"/>
      <c r="AN61" s="372"/>
      <c r="AO61" s="372"/>
      <c r="AP61" s="372"/>
      <c r="AQ61" s="372"/>
      <c r="AR61" s="373"/>
      <c r="AS61" s="79"/>
    </row>
    <row r="62" spans="1:45" ht="28.5" customHeight="1" x14ac:dyDescent="0.25">
      <c r="A62" s="15"/>
      <c r="B62" s="128"/>
      <c r="C62" s="129"/>
      <c r="D62" s="129"/>
      <c r="E62" s="130"/>
      <c r="F62" s="128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30"/>
      <c r="S62" s="128"/>
      <c r="T62" s="129"/>
      <c r="U62" s="129"/>
      <c r="V62" s="129"/>
      <c r="W62" s="129"/>
      <c r="X62" s="129"/>
      <c r="Y62" s="129"/>
      <c r="Z62" s="129"/>
      <c r="AA62" s="129"/>
      <c r="AB62" s="129"/>
      <c r="AC62" s="129"/>
      <c r="AD62" s="129"/>
      <c r="AE62" s="129"/>
      <c r="AF62" s="129"/>
      <c r="AG62" s="129"/>
      <c r="AH62" s="129"/>
      <c r="AI62" s="129"/>
      <c r="AJ62" s="129"/>
      <c r="AK62" s="129"/>
      <c r="AL62" s="129"/>
      <c r="AM62" s="129"/>
      <c r="AN62" s="129"/>
      <c r="AO62" s="129"/>
      <c r="AP62" s="129"/>
      <c r="AQ62" s="129"/>
      <c r="AR62" s="374"/>
      <c r="AS62" s="79"/>
    </row>
    <row r="63" spans="1:45" ht="10.5" customHeight="1" x14ac:dyDescent="0.25">
      <c r="A63" s="15"/>
      <c r="B63" s="233" t="s">
        <v>1098</v>
      </c>
      <c r="C63" s="234"/>
      <c r="D63" s="234"/>
      <c r="E63" s="234"/>
      <c r="F63" s="234"/>
      <c r="G63" s="234"/>
      <c r="H63" s="234"/>
      <c r="I63" s="234"/>
      <c r="J63" s="234"/>
      <c r="K63" s="234"/>
      <c r="L63" s="234"/>
      <c r="M63" s="234"/>
      <c r="N63" s="234"/>
      <c r="O63" s="234"/>
      <c r="P63" s="234"/>
      <c r="Q63" s="234"/>
      <c r="R63" s="235"/>
      <c r="S63" s="305" t="s">
        <v>1099</v>
      </c>
      <c r="T63" s="305"/>
      <c r="U63" s="305"/>
      <c r="V63" s="305"/>
      <c r="W63" s="305"/>
      <c r="X63" s="305"/>
      <c r="Y63" s="305"/>
      <c r="Z63" s="305"/>
      <c r="AA63" s="305"/>
      <c r="AB63" s="305"/>
      <c r="AC63" s="305"/>
      <c r="AD63" s="305"/>
      <c r="AE63" s="305"/>
      <c r="AF63" s="305"/>
      <c r="AG63" s="305"/>
      <c r="AH63" s="305"/>
      <c r="AI63" s="305"/>
      <c r="AJ63" s="305"/>
      <c r="AK63" s="305"/>
      <c r="AL63" s="305"/>
      <c r="AM63" s="305"/>
      <c r="AN63" s="305"/>
      <c r="AO63" s="305"/>
      <c r="AP63" s="305"/>
      <c r="AQ63" s="305"/>
      <c r="AR63" s="307"/>
      <c r="AS63" s="79"/>
    </row>
    <row r="64" spans="1:45" ht="30.75" customHeight="1" thickBot="1" x14ac:dyDescent="0.3">
      <c r="A64" s="15"/>
      <c r="B64" s="357"/>
      <c r="C64" s="358"/>
      <c r="D64" s="358"/>
      <c r="E64" s="358"/>
      <c r="F64" s="358"/>
      <c r="G64" s="358"/>
      <c r="H64" s="358"/>
      <c r="I64" s="358"/>
      <c r="J64" s="358"/>
      <c r="K64" s="358"/>
      <c r="L64" s="358"/>
      <c r="M64" s="358"/>
      <c r="N64" s="358"/>
      <c r="O64" s="358"/>
      <c r="P64" s="358"/>
      <c r="Q64" s="358"/>
      <c r="R64" s="359"/>
      <c r="S64" s="357"/>
      <c r="T64" s="358"/>
      <c r="U64" s="358"/>
      <c r="V64" s="358"/>
      <c r="W64" s="358"/>
      <c r="X64" s="358"/>
      <c r="Y64" s="358"/>
      <c r="Z64" s="358"/>
      <c r="AA64" s="358"/>
      <c r="AB64" s="358"/>
      <c r="AC64" s="358"/>
      <c r="AD64" s="358"/>
      <c r="AE64" s="358"/>
      <c r="AF64" s="358"/>
      <c r="AG64" s="358"/>
      <c r="AH64" s="358"/>
      <c r="AI64" s="358"/>
      <c r="AJ64" s="358"/>
      <c r="AK64" s="358"/>
      <c r="AL64" s="358"/>
      <c r="AM64" s="358"/>
      <c r="AN64" s="358"/>
      <c r="AO64" s="358"/>
      <c r="AP64" s="358"/>
      <c r="AQ64" s="358"/>
      <c r="AR64" s="360"/>
      <c r="AS64" s="79"/>
    </row>
    <row r="65" spans="1:45" ht="23.25" customHeight="1" x14ac:dyDescent="0.25">
      <c r="A65" s="384" t="s">
        <v>30</v>
      </c>
      <c r="B65" s="385"/>
      <c r="C65" s="385"/>
      <c r="D65" s="385"/>
      <c r="E65" s="385"/>
      <c r="F65" s="385"/>
      <c r="G65" s="385"/>
      <c r="H65" s="385"/>
      <c r="I65" s="385"/>
      <c r="J65" s="385"/>
      <c r="K65" s="385"/>
      <c r="L65" s="385"/>
      <c r="M65" s="385"/>
      <c r="N65" s="385"/>
      <c r="O65" s="385"/>
      <c r="P65" s="385"/>
      <c r="Q65" s="385"/>
      <c r="R65" s="385"/>
      <c r="S65" s="385"/>
      <c r="T65" s="385"/>
      <c r="U65" s="385"/>
      <c r="V65" s="385"/>
      <c r="W65" s="385"/>
      <c r="X65" s="385"/>
      <c r="Y65" s="385"/>
      <c r="Z65" s="385"/>
      <c r="AA65" s="385"/>
      <c r="AB65" s="385"/>
      <c r="AC65" s="385"/>
      <c r="AD65" s="385"/>
      <c r="AE65" s="385"/>
      <c r="AF65" s="385"/>
      <c r="AG65" s="385"/>
      <c r="AH65" s="385"/>
      <c r="AI65" s="385"/>
      <c r="AJ65" s="385"/>
      <c r="AK65" s="385"/>
      <c r="AL65" s="385"/>
      <c r="AM65" s="385"/>
      <c r="AN65" s="385"/>
      <c r="AO65" s="385"/>
      <c r="AP65" s="385"/>
      <c r="AQ65" s="385"/>
      <c r="AR65" s="386"/>
    </row>
    <row r="66" spans="1:45" ht="15" customHeight="1" x14ac:dyDescent="0.25">
      <c r="A66" s="387" t="s">
        <v>270</v>
      </c>
      <c r="B66" s="276"/>
      <c r="C66" s="276"/>
      <c r="D66" s="276"/>
      <c r="E66" s="276"/>
      <c r="F66" s="276"/>
      <c r="G66" s="276"/>
      <c r="H66" s="276"/>
      <c r="I66" s="276"/>
      <c r="J66" s="276"/>
      <c r="K66" s="276"/>
      <c r="L66" s="276"/>
      <c r="M66" s="276"/>
      <c r="N66" s="276"/>
      <c r="O66" s="276"/>
      <c r="P66" s="276"/>
      <c r="Q66" s="276"/>
      <c r="R66" s="276"/>
      <c r="S66" s="276"/>
      <c r="T66" s="276"/>
      <c r="U66" s="276"/>
      <c r="V66" s="276"/>
      <c r="W66" s="276"/>
      <c r="X66" s="276"/>
      <c r="Y66" s="276"/>
      <c r="Z66" s="276"/>
      <c r="AA66" s="276"/>
      <c r="AB66" s="276"/>
      <c r="AC66" s="276"/>
      <c r="AD66" s="276"/>
      <c r="AE66" s="276"/>
      <c r="AF66" s="276"/>
      <c r="AG66" s="276"/>
      <c r="AH66" s="276"/>
      <c r="AI66" s="276"/>
      <c r="AJ66" s="276"/>
      <c r="AK66" s="276"/>
      <c r="AL66" s="276"/>
      <c r="AM66" s="276"/>
      <c r="AN66" s="276"/>
      <c r="AO66" s="276"/>
      <c r="AP66" s="276"/>
      <c r="AQ66" s="276"/>
      <c r="AR66" s="388"/>
      <c r="AS66" s="79"/>
    </row>
    <row r="67" spans="1:45" ht="15" customHeight="1" x14ac:dyDescent="0.25">
      <c r="A67" s="378" t="s">
        <v>343</v>
      </c>
      <c r="B67" s="389"/>
      <c r="C67" s="389"/>
      <c r="D67" s="389"/>
      <c r="E67" s="389"/>
      <c r="F67" s="389"/>
      <c r="G67" s="389"/>
      <c r="H67" s="389"/>
      <c r="I67" s="389"/>
      <c r="J67" s="389"/>
      <c r="K67" s="389"/>
      <c r="L67" s="389"/>
      <c r="M67" s="389"/>
      <c r="N67" s="389"/>
      <c r="O67" s="389"/>
      <c r="P67" s="389"/>
      <c r="Q67" s="389"/>
      <c r="R67" s="389"/>
      <c r="S67" s="389"/>
      <c r="T67" s="389"/>
      <c r="U67" s="389"/>
      <c r="V67" s="389"/>
      <c r="W67" s="389"/>
      <c r="X67" s="389"/>
      <c r="Y67" s="389"/>
      <c r="Z67" s="389"/>
      <c r="AA67" s="389"/>
      <c r="AB67" s="389"/>
      <c r="AC67" s="389"/>
      <c r="AD67" s="389"/>
      <c r="AE67" s="389"/>
      <c r="AF67" s="389"/>
      <c r="AG67" s="389"/>
      <c r="AH67" s="389"/>
      <c r="AI67" s="389"/>
      <c r="AJ67" s="389"/>
      <c r="AK67" s="389"/>
      <c r="AL67" s="389"/>
      <c r="AM67" s="389"/>
      <c r="AN67" s="389"/>
      <c r="AO67" s="389"/>
      <c r="AP67" s="389"/>
      <c r="AQ67" s="389"/>
      <c r="AR67" s="390"/>
      <c r="AS67" s="79"/>
    </row>
    <row r="68" spans="1:45" ht="24" customHeight="1" x14ac:dyDescent="0.25">
      <c r="A68" s="375" t="s">
        <v>338</v>
      </c>
      <c r="B68" s="376"/>
      <c r="C68" s="376"/>
      <c r="D68" s="376"/>
      <c r="E68" s="376"/>
      <c r="F68" s="376"/>
      <c r="G68" s="376"/>
      <c r="H68" s="376"/>
      <c r="I68" s="376"/>
      <c r="J68" s="376"/>
      <c r="K68" s="376"/>
      <c r="L68" s="376"/>
      <c r="M68" s="376"/>
      <c r="N68" s="376"/>
      <c r="O68" s="376"/>
      <c r="P68" s="376"/>
      <c r="Q68" s="376"/>
      <c r="R68" s="376"/>
      <c r="S68" s="376"/>
      <c r="T68" s="376"/>
      <c r="U68" s="376"/>
      <c r="V68" s="376"/>
      <c r="W68" s="376"/>
      <c r="X68" s="376"/>
      <c r="Y68" s="376"/>
      <c r="Z68" s="376"/>
      <c r="AA68" s="376"/>
      <c r="AB68" s="376"/>
      <c r="AC68" s="376"/>
      <c r="AD68" s="376"/>
      <c r="AE68" s="376"/>
      <c r="AF68" s="376"/>
      <c r="AG68" s="376"/>
      <c r="AH68" s="376"/>
      <c r="AI68" s="376"/>
      <c r="AJ68" s="376"/>
      <c r="AK68" s="376"/>
      <c r="AL68" s="376"/>
      <c r="AM68" s="376"/>
      <c r="AN68" s="376"/>
      <c r="AO68" s="376"/>
      <c r="AP68" s="376"/>
      <c r="AQ68" s="376"/>
      <c r="AR68" s="377"/>
      <c r="AS68" s="79"/>
    </row>
    <row r="69" spans="1:45" ht="15" customHeight="1" x14ac:dyDescent="0.25">
      <c r="A69" s="375" t="s">
        <v>339</v>
      </c>
      <c r="B69" s="376"/>
      <c r="C69" s="376"/>
      <c r="D69" s="376"/>
      <c r="E69" s="376"/>
      <c r="F69" s="376"/>
      <c r="G69" s="376"/>
      <c r="H69" s="376"/>
      <c r="I69" s="376"/>
      <c r="J69" s="376"/>
      <c r="K69" s="376"/>
      <c r="L69" s="376"/>
      <c r="M69" s="376"/>
      <c r="N69" s="376"/>
      <c r="O69" s="376"/>
      <c r="P69" s="376"/>
      <c r="Q69" s="376"/>
      <c r="R69" s="376"/>
      <c r="S69" s="376"/>
      <c r="T69" s="376"/>
      <c r="U69" s="376"/>
      <c r="V69" s="376"/>
      <c r="W69" s="376"/>
      <c r="X69" s="376"/>
      <c r="Y69" s="376"/>
      <c r="Z69" s="376"/>
      <c r="AA69" s="376"/>
      <c r="AB69" s="376"/>
      <c r="AC69" s="376"/>
      <c r="AD69" s="376"/>
      <c r="AE69" s="376"/>
      <c r="AF69" s="376"/>
      <c r="AG69" s="376"/>
      <c r="AH69" s="376"/>
      <c r="AI69" s="376"/>
      <c r="AJ69" s="376"/>
      <c r="AK69" s="376"/>
      <c r="AL69" s="376"/>
      <c r="AM69" s="376"/>
      <c r="AN69" s="376"/>
      <c r="AO69" s="376"/>
      <c r="AP69" s="376"/>
      <c r="AQ69" s="376"/>
      <c r="AR69" s="377"/>
      <c r="AS69" s="79"/>
    </row>
    <row r="70" spans="1:45" ht="24.75" customHeight="1" x14ac:dyDescent="0.25">
      <c r="A70" s="391" t="s">
        <v>1103</v>
      </c>
      <c r="B70" s="392"/>
      <c r="C70" s="392"/>
      <c r="D70" s="392"/>
      <c r="E70" s="392"/>
      <c r="F70" s="392"/>
      <c r="G70" s="392"/>
      <c r="H70" s="392"/>
      <c r="I70" s="392"/>
      <c r="J70" s="392"/>
      <c r="K70" s="392"/>
      <c r="L70" s="392"/>
      <c r="M70" s="392"/>
      <c r="N70" s="392"/>
      <c r="O70" s="392"/>
      <c r="P70" s="392"/>
      <c r="Q70" s="392"/>
      <c r="R70" s="392"/>
      <c r="S70" s="392"/>
      <c r="T70" s="392"/>
      <c r="U70" s="392"/>
      <c r="V70" s="392"/>
      <c r="W70" s="392"/>
      <c r="X70" s="392"/>
      <c r="Y70" s="392"/>
      <c r="Z70" s="392"/>
      <c r="AA70" s="392"/>
      <c r="AB70" s="392"/>
      <c r="AC70" s="392"/>
      <c r="AD70" s="392"/>
      <c r="AE70" s="392"/>
      <c r="AF70" s="392"/>
      <c r="AG70" s="392"/>
      <c r="AH70" s="392"/>
      <c r="AI70" s="392"/>
      <c r="AJ70" s="392"/>
      <c r="AK70" s="392"/>
      <c r="AL70" s="392"/>
      <c r="AM70" s="392"/>
      <c r="AN70" s="392"/>
      <c r="AO70" s="392"/>
      <c r="AP70" s="392"/>
      <c r="AQ70" s="392"/>
      <c r="AR70" s="393"/>
    </row>
    <row r="71" spans="1:45" ht="15" customHeight="1" x14ac:dyDescent="0.25">
      <c r="A71" s="375" t="s">
        <v>344</v>
      </c>
      <c r="B71" s="376"/>
      <c r="C71" s="376"/>
      <c r="D71" s="376"/>
      <c r="E71" s="376"/>
      <c r="F71" s="376"/>
      <c r="G71" s="376"/>
      <c r="H71" s="376"/>
      <c r="I71" s="376"/>
      <c r="J71" s="376"/>
      <c r="K71" s="376"/>
      <c r="L71" s="376"/>
      <c r="M71" s="376"/>
      <c r="N71" s="376"/>
      <c r="O71" s="376"/>
      <c r="P71" s="376"/>
      <c r="Q71" s="376"/>
      <c r="R71" s="376"/>
      <c r="S71" s="376"/>
      <c r="T71" s="376"/>
      <c r="U71" s="376"/>
      <c r="V71" s="376"/>
      <c r="W71" s="376"/>
      <c r="X71" s="376"/>
      <c r="Y71" s="376"/>
      <c r="Z71" s="376"/>
      <c r="AA71" s="376"/>
      <c r="AB71" s="376"/>
      <c r="AC71" s="376"/>
      <c r="AD71" s="376"/>
      <c r="AE71" s="376"/>
      <c r="AF71" s="376"/>
      <c r="AG71" s="376"/>
      <c r="AH71" s="376"/>
      <c r="AI71" s="376"/>
      <c r="AJ71" s="376"/>
      <c r="AK71" s="376"/>
      <c r="AL71" s="376"/>
      <c r="AM71" s="376"/>
      <c r="AN71" s="376"/>
      <c r="AO71" s="376"/>
      <c r="AP71" s="376"/>
      <c r="AQ71" s="376"/>
      <c r="AR71" s="377"/>
    </row>
    <row r="72" spans="1:45" ht="17.25" customHeight="1" x14ac:dyDescent="0.25">
      <c r="A72" s="378" t="s">
        <v>345</v>
      </c>
      <c r="B72" s="379"/>
      <c r="C72" s="379"/>
      <c r="D72" s="379"/>
      <c r="E72" s="379"/>
      <c r="F72" s="379"/>
      <c r="G72" s="379"/>
      <c r="H72" s="379"/>
      <c r="I72" s="379"/>
      <c r="J72" s="379"/>
      <c r="K72" s="379"/>
      <c r="L72" s="379"/>
      <c r="M72" s="379"/>
      <c r="N72" s="379"/>
      <c r="O72" s="379"/>
      <c r="P72" s="379"/>
      <c r="Q72" s="379"/>
      <c r="R72" s="379"/>
      <c r="S72" s="379"/>
      <c r="T72" s="379"/>
      <c r="U72" s="379"/>
      <c r="V72" s="379"/>
      <c r="W72" s="379"/>
      <c r="X72" s="379"/>
      <c r="Y72" s="379"/>
      <c r="Z72" s="379"/>
      <c r="AA72" s="379"/>
      <c r="AB72" s="379"/>
      <c r="AC72" s="379"/>
      <c r="AD72" s="379"/>
      <c r="AE72" s="379"/>
      <c r="AF72" s="379"/>
      <c r="AG72" s="379"/>
      <c r="AH72" s="379"/>
      <c r="AI72" s="379"/>
      <c r="AJ72" s="379"/>
      <c r="AK72" s="379"/>
      <c r="AL72" s="379"/>
      <c r="AM72" s="379"/>
      <c r="AN72" s="379"/>
      <c r="AO72" s="379"/>
      <c r="AP72" s="379"/>
      <c r="AQ72" s="379"/>
      <c r="AR72" s="380"/>
    </row>
    <row r="73" spans="1:45" x14ac:dyDescent="0.25">
      <c r="A73" s="381" t="s">
        <v>1104</v>
      </c>
      <c r="B73" s="382"/>
      <c r="C73" s="382"/>
      <c r="D73" s="382"/>
      <c r="E73" s="382"/>
      <c r="F73" s="382"/>
      <c r="G73" s="382"/>
      <c r="H73" s="382"/>
      <c r="I73" s="382"/>
      <c r="J73" s="382"/>
      <c r="K73" s="382"/>
      <c r="L73" s="382"/>
      <c r="M73" s="382"/>
      <c r="N73" s="382"/>
      <c r="O73" s="382"/>
      <c r="P73" s="382"/>
      <c r="Q73" s="382"/>
      <c r="R73" s="382"/>
      <c r="S73" s="382"/>
      <c r="T73" s="382"/>
      <c r="U73" s="382"/>
      <c r="V73" s="382"/>
      <c r="W73" s="382"/>
      <c r="X73" s="382"/>
      <c r="Y73" s="382"/>
      <c r="Z73" s="382"/>
      <c r="AA73" s="382"/>
      <c r="AB73" s="382"/>
      <c r="AC73" s="382"/>
      <c r="AD73" s="382"/>
      <c r="AE73" s="382"/>
      <c r="AF73" s="382"/>
      <c r="AG73" s="382"/>
      <c r="AH73" s="382"/>
      <c r="AI73" s="382"/>
      <c r="AJ73" s="382"/>
      <c r="AK73" s="382"/>
      <c r="AL73" s="382"/>
      <c r="AM73" s="382"/>
      <c r="AN73" s="382"/>
      <c r="AO73" s="382"/>
      <c r="AP73" s="382"/>
      <c r="AQ73" s="382"/>
      <c r="AR73" s="383"/>
      <c r="AS73" s="79"/>
    </row>
    <row r="78" spans="1:45" ht="18" x14ac:dyDescent="0.25">
      <c r="D78" s="25"/>
    </row>
    <row r="79" spans="1:45" ht="18" x14ac:dyDescent="0.25">
      <c r="D79" s="26"/>
    </row>
    <row r="80" spans="1:45" ht="18" x14ac:dyDescent="0.25">
      <c r="D80" s="25"/>
    </row>
    <row r="81" spans="4:4" ht="18" x14ac:dyDescent="0.25">
      <c r="D81" s="25"/>
    </row>
    <row r="82" spans="4:4" ht="18" x14ac:dyDescent="0.25">
      <c r="D82" s="25"/>
    </row>
  </sheetData>
  <sheetProtection algorithmName="SHA-512" hashValue="W2V1caU/YNtAsm3p3NWrwL8A25EfBaN/UqMlxUYYERhq0ingwHT4TLEAtGBIdtSTr1/zFex64Tia8/yuHE0Y6g==" saltValue="EA2dCAW08m9vlDcehRn9Eg==" spinCount="100000" sheet="1" formatCells="0" selectLockedCells="1"/>
  <dataConsolidate/>
  <mergeCells count="51">
    <mergeCell ref="B1:AR1"/>
    <mergeCell ref="A2:AR2"/>
    <mergeCell ref="A3:AR3"/>
    <mergeCell ref="A4:AR4"/>
    <mergeCell ref="B5:T5"/>
    <mergeCell ref="U5:AR5"/>
    <mergeCell ref="B6:T6"/>
    <mergeCell ref="U6:AR6"/>
    <mergeCell ref="A7:AR7"/>
    <mergeCell ref="A8:A11"/>
    <mergeCell ref="B8:B11"/>
    <mergeCell ref="D8:AQ8"/>
    <mergeCell ref="AR8:AR11"/>
    <mergeCell ref="C9:C11"/>
    <mergeCell ref="D9:D11"/>
    <mergeCell ref="E9:E11"/>
    <mergeCell ref="F9:AQ9"/>
    <mergeCell ref="F10:P10"/>
    <mergeCell ref="Q10:X10"/>
    <mergeCell ref="Y10:AF10"/>
    <mergeCell ref="AG10:AM10"/>
    <mergeCell ref="AN10:AQ10"/>
    <mergeCell ref="A54:E55"/>
    <mergeCell ref="F54:AR54"/>
    <mergeCell ref="F55:AR55"/>
    <mergeCell ref="A56:E57"/>
    <mergeCell ref="F56:AR56"/>
    <mergeCell ref="F57:AR57"/>
    <mergeCell ref="B64:R64"/>
    <mergeCell ref="S64:AR64"/>
    <mergeCell ref="A58:E59"/>
    <mergeCell ref="F58:AR58"/>
    <mergeCell ref="F59:AR59"/>
    <mergeCell ref="A60:AR60"/>
    <mergeCell ref="B61:E61"/>
    <mergeCell ref="F61:R61"/>
    <mergeCell ref="S61:AR61"/>
    <mergeCell ref="B62:E62"/>
    <mergeCell ref="F62:R62"/>
    <mergeCell ref="S62:AR62"/>
    <mergeCell ref="B63:R63"/>
    <mergeCell ref="S63:AR63"/>
    <mergeCell ref="A71:AR71"/>
    <mergeCell ref="A72:AR72"/>
    <mergeCell ref="A73:AR73"/>
    <mergeCell ref="A65:AR65"/>
    <mergeCell ref="A66:AR66"/>
    <mergeCell ref="A67:AR67"/>
    <mergeCell ref="A68:AR68"/>
    <mergeCell ref="A69:AR69"/>
    <mergeCell ref="A70:AR70"/>
  </mergeCells>
  <dataValidations count="5">
    <dataValidation type="list" allowBlank="1" showInputMessage="1" showErrorMessage="1" sqref="Q14:AM14 Q36:AM36 Q42:AM42 Q50:AM50 Q26:AM26 Q38:AM38 Q16:AM16 Q32:AM32 Q48:AM48 Q18:AM18 Q28:AM28 Q46:AM46 Q20:AM20 Q34:AM34 Q40:AM40 Q22:AM22 Q30:AM30 Q44:AM44 Q24:AM24 Q52:AM52" xr:uid="{00000000-0002-0000-0C00-000000000000}">
      <mc:AlternateContent xmlns:x12ac="http://schemas.microsoft.com/office/spreadsheetml/2011/1/ac" xmlns:mc="http://schemas.openxmlformats.org/markup-compatibility/2006">
        <mc:Choice Requires="x12ac">
          <x12ac:list>"2,17","4,34","6,51","8,68","10,85","13,02","15,19","17,36","19,53","21,7","23,87","26,04","28,21","30,38","32,55"</x12ac:list>
        </mc:Choice>
        <mc:Fallback>
          <formula1>"2,17,4,34,6,51,8,68,10,85,13,02,15,19,17,36,19,53,21,7,23,87,26,04,28,21,30,38,32,55"</formula1>
        </mc:Fallback>
      </mc:AlternateContent>
    </dataValidation>
    <dataValidation type="list" allowBlank="1" showInputMessage="1" showErrorMessage="1" sqref="F14:P14 AN14:AQ14 F50:P50 AN50:AQ50 F16:P16 AN16:AQ16 F18:P18 AN18:AQ18 F20:P20 AN20:AQ20 F22:P22 AN22:AQ22 F24:P24 AN24:AQ24 F26:P26 AN26:AQ26 F28:P28 AN28:AQ28 F30:P30 AN30:AQ30 F32:P32 AN32:AQ32 F34:P34 AN34:AQ34 F36:P36 AN36:AQ36 F38:P38 AN38:AQ38 F40:P40 AN40:AQ40 F42:P42 AN42:AQ42 F44:P44 AN44:AQ44 F46:P46 AN46:AQ46 F48:P48 AN48:AQ48 F52:P52 AN52:AQ52" xr:uid="{00000000-0002-0000-0C00-000001000000}">
      <mc:AlternateContent xmlns:x12ac="http://schemas.microsoft.com/office/spreadsheetml/2011/1/ac" xmlns:mc="http://schemas.openxmlformats.org/markup-compatibility/2006">
        <mc:Choice Requires="x12ac">
          <x12ac:list>0,"4,33","8,66","12,99","17,32","21,65","25,98","30,31","34,64","38,97","43,3","47,63","51,96","56,29","60,62","64,95"</x12ac:list>
        </mc:Choice>
        <mc:Fallback>
          <formula1>"0,4,33,8,66,12,99,17,32,21,65,25,98,30,31,34,64,38,97,43,3,47,63,51,96,56,29,60,62,64,95"</formula1>
        </mc:Fallback>
      </mc:AlternateContent>
    </dataValidation>
    <dataValidation type="list" allowBlank="1" showInputMessage="1" showErrorMessage="1" sqref="B16 B18 B20 B22 B24 B26 B28 B30 B32 B34 B36 B38 B40 B42 B44 B46 B48 B50 B52" xr:uid="{00000000-0002-0000-0C00-000002000000}">
      <formula1>",Z,N,B"</formula1>
    </dataValidation>
    <dataValidation type="list" allowBlank="1" showInputMessage="1" showErrorMessage="1" sqref="B14" xr:uid="{00000000-0002-0000-0C00-000003000000}">
      <formula1>",Z,N,B, ,"</formula1>
    </dataValidation>
    <dataValidation type="list" allowBlank="1" showInputMessage="1" showErrorMessage="1" sqref="D14 D16 D18 D20 D22 D24 D26 D28 D30 D32 D34 D36 D38 D40 D42 D44 D46 D48 D50 D52" xr:uid="{00000000-0002-0000-0C00-000004000000}">
      <mc:AlternateContent xmlns:x12ac="http://schemas.microsoft.com/office/spreadsheetml/2011/1/ac" xmlns:mc="http://schemas.openxmlformats.org/markup-compatibility/2006">
        <mc:Choice Requires="x12ac">
          <x12ac:list>handel,gastronomia,usługi,"obsługa biurowa, pomieszczenia socjalne związane z działalnością produkcyjną",szkoły,żłobki,przedszkola,przemysłowe zakłady produkcyjne,"biura, urzędy i instytucje",szpitale,hotele i inne obiekty noclegowe</x12ac:list>
        </mc:Choice>
        <mc:Fallback>
          <formula1>"handel,gastronomia,usługi,obsługa biurowa, pomieszczenia socjalne związane z działalnością produkcyjną,szkoły,żłobki,przedszkola,przemysłowe zakłady produkcyjne,biura, urzędy i instytucje,szpitale,hotele i inne obiekty noclegowe"</formula1>
        </mc:Fallback>
      </mc:AlternateContent>
    </dataValidation>
  </dataValidations>
  <printOptions horizontalCentered="1"/>
  <pageMargins left="0.25" right="0.25" top="0.75" bottom="0.75" header="0.3" footer="0.3"/>
  <pageSetup paperSize="8" scale="49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S82"/>
  <sheetViews>
    <sheetView showGridLines="0" view="pageBreakPreview" zoomScale="70" zoomScaleNormal="70" zoomScaleSheetLayoutView="70" workbookViewId="0">
      <pane ySplit="12" topLeftCell="A13" activePane="bottomLeft" state="frozen"/>
      <selection pane="bottomLeft" activeCell="B62" sqref="B62:E62"/>
    </sheetView>
  </sheetViews>
  <sheetFormatPr defaultRowHeight="15" x14ac:dyDescent="0.25"/>
  <cols>
    <col min="1" max="1" width="10.42578125" customWidth="1"/>
    <col min="2" max="2" width="9.85546875" customWidth="1"/>
    <col min="3" max="3" width="13.28515625" customWidth="1"/>
    <col min="4" max="4" width="33.85546875" customWidth="1"/>
    <col min="5" max="5" width="13.7109375" customWidth="1"/>
    <col min="6" max="13" width="6.7109375" customWidth="1"/>
    <col min="14" max="16" width="8.5703125" customWidth="1"/>
    <col min="17" max="21" width="6.7109375" customWidth="1"/>
    <col min="22" max="22" width="7.5703125" customWidth="1"/>
    <col min="23" max="25" width="8.28515625" customWidth="1"/>
    <col min="26" max="29" width="6.7109375" customWidth="1"/>
    <col min="30" max="32" width="8.42578125" customWidth="1"/>
    <col min="33" max="34" width="7.85546875" customWidth="1"/>
    <col min="35" max="37" width="6.7109375" customWidth="1"/>
    <col min="38" max="39" width="8.5703125" customWidth="1"/>
    <col min="40" max="40" width="6.7109375" customWidth="1"/>
    <col min="41" max="42" width="8.7109375" customWidth="1"/>
    <col min="43" max="43" width="8.5703125" customWidth="1"/>
    <col min="44" max="44" width="24.28515625" customWidth="1"/>
  </cols>
  <sheetData>
    <row r="1" spans="1:45" ht="18" customHeight="1" thickBot="1" x14ac:dyDescent="0.3">
      <c r="A1" t="s">
        <v>174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7"/>
      <c r="Z1" s="257"/>
      <c r="AA1" s="257"/>
      <c r="AB1" s="257"/>
      <c r="AC1" s="257"/>
      <c r="AD1" s="257"/>
      <c r="AE1" s="257"/>
      <c r="AF1" s="257"/>
      <c r="AG1" s="257"/>
      <c r="AH1" s="257"/>
      <c r="AI1" s="257"/>
      <c r="AJ1" s="257"/>
      <c r="AK1" s="257"/>
      <c r="AL1" s="257"/>
      <c r="AM1" s="257"/>
      <c r="AN1" s="257"/>
      <c r="AO1" s="257"/>
      <c r="AP1" s="257"/>
      <c r="AQ1" s="257"/>
      <c r="AR1" s="257"/>
    </row>
    <row r="2" spans="1:45" ht="18" customHeight="1" x14ac:dyDescent="0.25">
      <c r="A2" s="295" t="s">
        <v>236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  <c r="W2" s="296"/>
      <c r="X2" s="296"/>
      <c r="Y2" s="296"/>
      <c r="Z2" s="296"/>
      <c r="AA2" s="296"/>
      <c r="AB2" s="296"/>
      <c r="AC2" s="296"/>
      <c r="AD2" s="296"/>
      <c r="AE2" s="296"/>
      <c r="AF2" s="296"/>
      <c r="AG2" s="296"/>
      <c r="AH2" s="296"/>
      <c r="AI2" s="296"/>
      <c r="AJ2" s="296"/>
      <c r="AK2" s="296"/>
      <c r="AL2" s="296"/>
      <c r="AM2" s="296"/>
      <c r="AN2" s="296"/>
      <c r="AO2" s="296"/>
      <c r="AP2" s="296"/>
      <c r="AQ2" s="296"/>
      <c r="AR2" s="297"/>
      <c r="AS2" s="79"/>
    </row>
    <row r="3" spans="1:45" ht="79.5" customHeight="1" x14ac:dyDescent="0.25">
      <c r="A3" s="298" t="s">
        <v>247</v>
      </c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299"/>
      <c r="T3" s="299"/>
      <c r="U3" s="299"/>
      <c r="V3" s="299"/>
      <c r="W3" s="299"/>
      <c r="X3" s="299"/>
      <c r="Y3" s="299"/>
      <c r="Z3" s="299"/>
      <c r="AA3" s="299"/>
      <c r="AB3" s="299"/>
      <c r="AC3" s="299"/>
      <c r="AD3" s="299"/>
      <c r="AE3" s="299"/>
      <c r="AF3" s="299"/>
      <c r="AG3" s="299"/>
      <c r="AH3" s="299"/>
      <c r="AI3" s="299"/>
      <c r="AJ3" s="299"/>
      <c r="AK3" s="299"/>
      <c r="AL3" s="299"/>
      <c r="AM3" s="299"/>
      <c r="AN3" s="299"/>
      <c r="AO3" s="299"/>
      <c r="AP3" s="299"/>
      <c r="AQ3" s="299"/>
      <c r="AR3" s="300"/>
    </row>
    <row r="4" spans="1:45" ht="17.25" customHeight="1" x14ac:dyDescent="0.25">
      <c r="A4" s="301" t="s">
        <v>348</v>
      </c>
      <c r="B4" s="302"/>
      <c r="C4" s="302"/>
      <c r="D4" s="302"/>
      <c r="E4" s="302"/>
      <c r="F4" s="302"/>
      <c r="G4" s="302"/>
      <c r="H4" s="302"/>
      <c r="I4" s="302"/>
      <c r="J4" s="302"/>
      <c r="K4" s="302"/>
      <c r="L4" s="302"/>
      <c r="M4" s="302"/>
      <c r="N4" s="302"/>
      <c r="O4" s="302"/>
      <c r="P4" s="302"/>
      <c r="Q4" s="302"/>
      <c r="R4" s="302"/>
      <c r="S4" s="302"/>
      <c r="T4" s="302"/>
      <c r="U4" s="302"/>
      <c r="V4" s="302"/>
      <c r="W4" s="302"/>
      <c r="X4" s="302"/>
      <c r="Y4" s="302"/>
      <c r="Z4" s="302"/>
      <c r="AA4" s="302"/>
      <c r="AB4" s="302"/>
      <c r="AC4" s="302"/>
      <c r="AD4" s="302"/>
      <c r="AE4" s="302"/>
      <c r="AF4" s="302"/>
      <c r="AG4" s="302"/>
      <c r="AH4" s="302"/>
      <c r="AI4" s="302"/>
      <c r="AJ4" s="302"/>
      <c r="AK4" s="302"/>
      <c r="AL4" s="302"/>
      <c r="AM4" s="302"/>
      <c r="AN4" s="302"/>
      <c r="AO4" s="302"/>
      <c r="AP4" s="302"/>
      <c r="AQ4" s="302"/>
      <c r="AR4" s="303"/>
      <c r="AS4" s="79"/>
    </row>
    <row r="5" spans="1:45" ht="10.5" customHeight="1" x14ac:dyDescent="0.25">
      <c r="A5" s="51"/>
      <c r="B5" s="304" t="s">
        <v>239</v>
      </c>
      <c r="C5" s="305"/>
      <c r="D5" s="305"/>
      <c r="E5" s="305"/>
      <c r="F5" s="305"/>
      <c r="G5" s="305"/>
      <c r="H5" s="305"/>
      <c r="I5" s="305"/>
      <c r="J5" s="305"/>
      <c r="K5" s="305"/>
      <c r="L5" s="305"/>
      <c r="M5" s="305"/>
      <c r="N5" s="305"/>
      <c r="O5" s="305"/>
      <c r="P5" s="305"/>
      <c r="Q5" s="305"/>
      <c r="R5" s="305"/>
      <c r="S5" s="305"/>
      <c r="T5" s="306"/>
      <c r="U5" s="304" t="s">
        <v>238</v>
      </c>
      <c r="V5" s="305"/>
      <c r="W5" s="305"/>
      <c r="X5" s="305"/>
      <c r="Y5" s="305"/>
      <c r="Z5" s="305"/>
      <c r="AA5" s="305"/>
      <c r="AB5" s="305"/>
      <c r="AC5" s="305"/>
      <c r="AD5" s="305"/>
      <c r="AE5" s="305"/>
      <c r="AF5" s="305"/>
      <c r="AG5" s="305"/>
      <c r="AH5" s="305"/>
      <c r="AI5" s="305"/>
      <c r="AJ5" s="305"/>
      <c r="AK5" s="305"/>
      <c r="AL5" s="305"/>
      <c r="AM5" s="305"/>
      <c r="AN5" s="305"/>
      <c r="AO5" s="305"/>
      <c r="AP5" s="305"/>
      <c r="AQ5" s="305"/>
      <c r="AR5" s="307"/>
      <c r="AS5" s="79"/>
    </row>
    <row r="6" spans="1:45" ht="42.75" customHeight="1" x14ac:dyDescent="0.25">
      <c r="A6" s="52"/>
      <c r="B6" s="272"/>
      <c r="C6" s="273"/>
      <c r="D6" s="273"/>
      <c r="E6" s="273"/>
      <c r="F6" s="273"/>
      <c r="G6" s="273"/>
      <c r="H6" s="273"/>
      <c r="I6" s="273"/>
      <c r="J6" s="273"/>
      <c r="K6" s="273"/>
      <c r="L6" s="273"/>
      <c r="M6" s="273"/>
      <c r="N6" s="273"/>
      <c r="O6" s="273"/>
      <c r="P6" s="273"/>
      <c r="Q6" s="273"/>
      <c r="R6" s="273"/>
      <c r="S6" s="273"/>
      <c r="T6" s="274"/>
      <c r="U6" s="272"/>
      <c r="V6" s="273"/>
      <c r="W6" s="273"/>
      <c r="X6" s="273"/>
      <c r="Y6" s="273"/>
      <c r="Z6" s="273"/>
      <c r="AA6" s="273"/>
      <c r="AB6" s="273"/>
      <c r="AC6" s="273"/>
      <c r="AD6" s="273"/>
      <c r="AE6" s="273"/>
      <c r="AF6" s="273"/>
      <c r="AG6" s="273"/>
      <c r="AH6" s="273"/>
      <c r="AI6" s="273"/>
      <c r="AJ6" s="273"/>
      <c r="AK6" s="273"/>
      <c r="AL6" s="273"/>
      <c r="AM6" s="273"/>
      <c r="AN6" s="273"/>
      <c r="AO6" s="273"/>
      <c r="AP6" s="273"/>
      <c r="AQ6" s="273"/>
      <c r="AR6" s="308"/>
      <c r="AS6" s="79"/>
    </row>
    <row r="7" spans="1:45" ht="16.5" customHeight="1" thickBot="1" x14ac:dyDescent="0.3">
      <c r="A7" s="309" t="s">
        <v>349</v>
      </c>
      <c r="B7" s="310"/>
      <c r="C7" s="310"/>
      <c r="D7" s="310"/>
      <c r="E7" s="310"/>
      <c r="F7" s="310"/>
      <c r="G7" s="310"/>
      <c r="H7" s="310"/>
      <c r="I7" s="310"/>
      <c r="J7" s="310"/>
      <c r="K7" s="310"/>
      <c r="L7" s="310"/>
      <c r="M7" s="310"/>
      <c r="N7" s="310"/>
      <c r="O7" s="310"/>
      <c r="P7" s="310"/>
      <c r="Q7" s="310"/>
      <c r="R7" s="310"/>
      <c r="S7" s="310"/>
      <c r="T7" s="310"/>
      <c r="U7" s="310"/>
      <c r="V7" s="310"/>
      <c r="W7" s="310"/>
      <c r="X7" s="310"/>
      <c r="Y7" s="310"/>
      <c r="Z7" s="310"/>
      <c r="AA7" s="310"/>
      <c r="AB7" s="310"/>
      <c r="AC7" s="310"/>
      <c r="AD7" s="310"/>
      <c r="AE7" s="310"/>
      <c r="AF7" s="310"/>
      <c r="AG7" s="310"/>
      <c r="AH7" s="310"/>
      <c r="AI7" s="310"/>
      <c r="AJ7" s="310"/>
      <c r="AK7" s="310"/>
      <c r="AL7" s="310"/>
      <c r="AM7" s="310"/>
      <c r="AN7" s="310"/>
      <c r="AO7" s="310"/>
      <c r="AP7" s="310"/>
      <c r="AQ7" s="310"/>
      <c r="AR7" s="311"/>
      <c r="AS7" s="79"/>
    </row>
    <row r="8" spans="1:45" ht="16.5" customHeight="1" x14ac:dyDescent="0.25">
      <c r="A8" s="312" t="s">
        <v>342</v>
      </c>
      <c r="B8" s="314" t="s">
        <v>248</v>
      </c>
      <c r="C8" s="21" t="s">
        <v>168</v>
      </c>
      <c r="D8" s="316" t="s">
        <v>241</v>
      </c>
      <c r="E8" s="317"/>
      <c r="F8" s="318"/>
      <c r="G8" s="318"/>
      <c r="H8" s="318"/>
      <c r="I8" s="318"/>
      <c r="J8" s="318"/>
      <c r="K8" s="318"/>
      <c r="L8" s="318"/>
      <c r="M8" s="318"/>
      <c r="N8" s="318"/>
      <c r="O8" s="318"/>
      <c r="P8" s="318"/>
      <c r="Q8" s="318"/>
      <c r="R8" s="318"/>
      <c r="S8" s="318"/>
      <c r="T8" s="318"/>
      <c r="U8" s="318"/>
      <c r="V8" s="318"/>
      <c r="W8" s="318"/>
      <c r="X8" s="318"/>
      <c r="Y8" s="318"/>
      <c r="Z8" s="318"/>
      <c r="AA8" s="318"/>
      <c r="AB8" s="318"/>
      <c r="AC8" s="318"/>
      <c r="AD8" s="318"/>
      <c r="AE8" s="318"/>
      <c r="AF8" s="318"/>
      <c r="AG8" s="318"/>
      <c r="AH8" s="318"/>
      <c r="AI8" s="318"/>
      <c r="AJ8" s="318"/>
      <c r="AK8" s="318"/>
      <c r="AL8" s="318"/>
      <c r="AM8" s="318"/>
      <c r="AN8" s="318"/>
      <c r="AO8" s="318"/>
      <c r="AP8" s="318"/>
      <c r="AQ8" s="319"/>
      <c r="AR8" s="320" t="s">
        <v>271</v>
      </c>
    </row>
    <row r="9" spans="1:45" ht="36.75" customHeight="1" x14ac:dyDescent="0.25">
      <c r="A9" s="313"/>
      <c r="B9" s="315"/>
      <c r="C9" s="322" t="s">
        <v>240</v>
      </c>
      <c r="D9" s="313" t="s">
        <v>249</v>
      </c>
      <c r="E9" s="323" t="s">
        <v>250</v>
      </c>
      <c r="F9" s="315" t="s">
        <v>390</v>
      </c>
      <c r="G9" s="315"/>
      <c r="H9" s="315"/>
      <c r="I9" s="315"/>
      <c r="J9" s="315"/>
      <c r="K9" s="315"/>
      <c r="L9" s="315"/>
      <c r="M9" s="315"/>
      <c r="N9" s="315"/>
      <c r="O9" s="315"/>
      <c r="P9" s="315"/>
      <c r="Q9" s="315"/>
      <c r="R9" s="315"/>
      <c r="S9" s="315"/>
      <c r="T9" s="315"/>
      <c r="U9" s="315"/>
      <c r="V9" s="315"/>
      <c r="W9" s="315"/>
      <c r="X9" s="315"/>
      <c r="Y9" s="315"/>
      <c r="Z9" s="315"/>
      <c r="AA9" s="315"/>
      <c r="AB9" s="315"/>
      <c r="AC9" s="315"/>
      <c r="AD9" s="315"/>
      <c r="AE9" s="315"/>
      <c r="AF9" s="315"/>
      <c r="AG9" s="315"/>
      <c r="AH9" s="315"/>
      <c r="AI9" s="315"/>
      <c r="AJ9" s="315"/>
      <c r="AK9" s="315"/>
      <c r="AL9" s="315"/>
      <c r="AM9" s="315"/>
      <c r="AN9" s="315"/>
      <c r="AO9" s="315"/>
      <c r="AP9" s="315"/>
      <c r="AQ9" s="323"/>
      <c r="AR9" s="321"/>
    </row>
    <row r="10" spans="1:45" ht="21" customHeight="1" x14ac:dyDescent="0.25">
      <c r="A10" s="313"/>
      <c r="B10" s="315"/>
      <c r="C10" s="322"/>
      <c r="D10" s="313"/>
      <c r="E10" s="323"/>
      <c r="F10" s="324" t="s">
        <v>359</v>
      </c>
      <c r="G10" s="324"/>
      <c r="H10" s="324"/>
      <c r="I10" s="324"/>
      <c r="J10" s="324"/>
      <c r="K10" s="324"/>
      <c r="L10" s="324"/>
      <c r="M10" s="324"/>
      <c r="N10" s="324"/>
      <c r="O10" s="324"/>
      <c r="P10" s="324"/>
      <c r="Q10" s="325" t="s">
        <v>32</v>
      </c>
      <c r="R10" s="326"/>
      <c r="S10" s="326"/>
      <c r="T10" s="326"/>
      <c r="U10" s="326"/>
      <c r="V10" s="326"/>
      <c r="W10" s="326"/>
      <c r="X10" s="327"/>
      <c r="Y10" s="328" t="s">
        <v>31</v>
      </c>
      <c r="Z10" s="329"/>
      <c r="AA10" s="329"/>
      <c r="AB10" s="329"/>
      <c r="AC10" s="329"/>
      <c r="AD10" s="329"/>
      <c r="AE10" s="329"/>
      <c r="AF10" s="330"/>
      <c r="AG10" s="331" t="s">
        <v>33</v>
      </c>
      <c r="AH10" s="332"/>
      <c r="AI10" s="332"/>
      <c r="AJ10" s="332"/>
      <c r="AK10" s="332"/>
      <c r="AL10" s="332"/>
      <c r="AM10" s="333"/>
      <c r="AN10" s="334" t="s">
        <v>34</v>
      </c>
      <c r="AO10" s="335"/>
      <c r="AP10" s="335"/>
      <c r="AQ10" s="335"/>
      <c r="AR10" s="321"/>
    </row>
    <row r="11" spans="1:45" ht="45" customHeight="1" x14ac:dyDescent="0.25">
      <c r="A11" s="313"/>
      <c r="B11" s="315"/>
      <c r="C11" s="322"/>
      <c r="D11" s="313"/>
      <c r="E11" s="323"/>
      <c r="F11" s="14" t="s">
        <v>267</v>
      </c>
      <c r="G11" s="14" t="s">
        <v>268</v>
      </c>
      <c r="H11" s="14" t="s">
        <v>269</v>
      </c>
      <c r="I11" s="14" t="s">
        <v>259</v>
      </c>
      <c r="J11" s="14" t="s">
        <v>347</v>
      </c>
      <c r="K11" s="14" t="s">
        <v>260</v>
      </c>
      <c r="L11" s="14" t="s">
        <v>261</v>
      </c>
      <c r="M11" s="14" t="s">
        <v>262</v>
      </c>
      <c r="N11" s="27" t="s">
        <v>362</v>
      </c>
      <c r="O11" s="27" t="s">
        <v>363</v>
      </c>
      <c r="P11" s="27" t="s">
        <v>364</v>
      </c>
      <c r="Q11" s="14" t="s">
        <v>267</v>
      </c>
      <c r="R11" s="14" t="s">
        <v>268</v>
      </c>
      <c r="S11" s="14" t="s">
        <v>347</v>
      </c>
      <c r="T11" s="14" t="s">
        <v>360</v>
      </c>
      <c r="U11" s="14" t="s">
        <v>361</v>
      </c>
      <c r="V11" s="27" t="s">
        <v>362</v>
      </c>
      <c r="W11" s="27" t="s">
        <v>363</v>
      </c>
      <c r="X11" s="27" t="s">
        <v>364</v>
      </c>
      <c r="Y11" s="14" t="s">
        <v>267</v>
      </c>
      <c r="Z11" s="14" t="s">
        <v>268</v>
      </c>
      <c r="AA11" s="14" t="s">
        <v>347</v>
      </c>
      <c r="AB11" s="14" t="s">
        <v>360</v>
      </c>
      <c r="AC11" s="14" t="s">
        <v>361</v>
      </c>
      <c r="AD11" s="27" t="s">
        <v>362</v>
      </c>
      <c r="AE11" s="27" t="s">
        <v>363</v>
      </c>
      <c r="AF11" s="27" t="s">
        <v>364</v>
      </c>
      <c r="AG11" s="14" t="s">
        <v>267</v>
      </c>
      <c r="AH11" s="14" t="s">
        <v>268</v>
      </c>
      <c r="AI11" s="14" t="s">
        <v>347</v>
      </c>
      <c r="AJ11" s="14" t="s">
        <v>360</v>
      </c>
      <c r="AK11" s="14" t="s">
        <v>361</v>
      </c>
      <c r="AL11" s="27" t="s">
        <v>362</v>
      </c>
      <c r="AM11" s="27" t="s">
        <v>363</v>
      </c>
      <c r="AN11" s="14" t="s">
        <v>267</v>
      </c>
      <c r="AO11" s="14" t="s">
        <v>268</v>
      </c>
      <c r="AP11" s="14" t="s">
        <v>347</v>
      </c>
      <c r="AQ11" s="31" t="s">
        <v>362</v>
      </c>
      <c r="AR11" s="321"/>
      <c r="AS11" s="69"/>
    </row>
    <row r="12" spans="1:45" ht="14.25" customHeight="1" thickBot="1" x14ac:dyDescent="0.3">
      <c r="A12" s="23" t="s">
        <v>165</v>
      </c>
      <c r="B12" s="24" t="s">
        <v>166</v>
      </c>
      <c r="C12" s="28" t="s">
        <v>167</v>
      </c>
      <c r="D12" s="23" t="s">
        <v>245</v>
      </c>
      <c r="E12" s="29" t="s">
        <v>246</v>
      </c>
      <c r="F12" s="22" t="s">
        <v>346</v>
      </c>
      <c r="G12" s="22" t="s">
        <v>251</v>
      </c>
      <c r="H12" s="22" t="s">
        <v>252</v>
      </c>
      <c r="I12" s="22" t="s">
        <v>253</v>
      </c>
      <c r="J12" s="22" t="s">
        <v>254</v>
      </c>
      <c r="K12" s="22" t="s">
        <v>255</v>
      </c>
      <c r="L12" s="22" t="s">
        <v>256</v>
      </c>
      <c r="M12" s="22" t="s">
        <v>257</v>
      </c>
      <c r="N12" s="22" t="s">
        <v>258</v>
      </c>
      <c r="O12" s="22" t="s">
        <v>263</v>
      </c>
      <c r="P12" s="22" t="s">
        <v>264</v>
      </c>
      <c r="Q12" s="22" t="s">
        <v>265</v>
      </c>
      <c r="R12" s="22" t="s">
        <v>266</v>
      </c>
      <c r="S12" s="22" t="s">
        <v>365</v>
      </c>
      <c r="T12" s="22" t="s">
        <v>366</v>
      </c>
      <c r="U12" s="22" t="s">
        <v>367</v>
      </c>
      <c r="V12" s="22" t="s">
        <v>368</v>
      </c>
      <c r="W12" s="22" t="s">
        <v>1</v>
      </c>
      <c r="X12" s="22" t="s">
        <v>388</v>
      </c>
      <c r="Y12" s="22" t="s">
        <v>369</v>
      </c>
      <c r="Z12" s="22" t="s">
        <v>370</v>
      </c>
      <c r="AA12" s="22" t="s">
        <v>371</v>
      </c>
      <c r="AB12" s="22" t="s">
        <v>372</v>
      </c>
      <c r="AC12" s="22" t="s">
        <v>373</v>
      </c>
      <c r="AD12" s="22" t="s">
        <v>374</v>
      </c>
      <c r="AE12" s="22" t="s">
        <v>375</v>
      </c>
      <c r="AF12" s="22" t="s">
        <v>376</v>
      </c>
      <c r="AG12" s="22" t="s">
        <v>377</v>
      </c>
      <c r="AH12" s="22" t="s">
        <v>378</v>
      </c>
      <c r="AI12" s="22" t="s">
        <v>379</v>
      </c>
      <c r="AJ12" s="22" t="s">
        <v>380</v>
      </c>
      <c r="AK12" s="22" t="s">
        <v>381</v>
      </c>
      <c r="AL12" s="22" t="s">
        <v>382</v>
      </c>
      <c r="AM12" s="22" t="s">
        <v>383</v>
      </c>
      <c r="AN12" s="22" t="s">
        <v>384</v>
      </c>
      <c r="AO12" s="22" t="s">
        <v>385</v>
      </c>
      <c r="AP12" s="22" t="s">
        <v>386</v>
      </c>
      <c r="AQ12" s="29" t="s">
        <v>387</v>
      </c>
      <c r="AR12" s="30" t="s">
        <v>1109</v>
      </c>
      <c r="AS12" s="69"/>
    </row>
    <row r="13" spans="1:45" ht="10.5" customHeight="1" x14ac:dyDescent="0.25">
      <c r="A13" s="58" t="s">
        <v>38</v>
      </c>
      <c r="B13" s="59" t="s">
        <v>58</v>
      </c>
      <c r="C13" s="60" t="s">
        <v>28</v>
      </c>
      <c r="D13" s="71" t="s">
        <v>86</v>
      </c>
      <c r="E13" s="59" t="s">
        <v>99</v>
      </c>
      <c r="F13" s="59" t="s">
        <v>119</v>
      </c>
      <c r="G13" s="59" t="s">
        <v>143</v>
      </c>
      <c r="H13" s="59" t="s">
        <v>178</v>
      </c>
      <c r="I13" s="59" t="s">
        <v>198</v>
      </c>
      <c r="J13" s="59" t="s">
        <v>276</v>
      </c>
      <c r="K13" s="59" t="s">
        <v>284</v>
      </c>
      <c r="L13" s="59" t="s">
        <v>292</v>
      </c>
      <c r="M13" s="59" t="s">
        <v>460</v>
      </c>
      <c r="N13" s="59" t="s">
        <v>474</v>
      </c>
      <c r="O13" s="61" t="s">
        <v>531</v>
      </c>
      <c r="P13" s="59" t="s">
        <v>499</v>
      </c>
      <c r="Q13" s="59" t="s">
        <v>513</v>
      </c>
      <c r="R13" s="59" t="s">
        <v>517</v>
      </c>
      <c r="S13" s="59" t="s">
        <v>549</v>
      </c>
      <c r="T13" s="59" t="s">
        <v>569</v>
      </c>
      <c r="U13" s="59" t="s">
        <v>589</v>
      </c>
      <c r="V13" s="59" t="s">
        <v>609</v>
      </c>
      <c r="W13" s="59" t="s">
        <v>629</v>
      </c>
      <c r="X13" s="59" t="s">
        <v>649</v>
      </c>
      <c r="Y13" s="59" t="s">
        <v>669</v>
      </c>
      <c r="Z13" s="59" t="s">
        <v>689</v>
      </c>
      <c r="AA13" s="59" t="s">
        <v>709</v>
      </c>
      <c r="AB13" s="59" t="s">
        <v>729</v>
      </c>
      <c r="AC13" s="59" t="s">
        <v>749</v>
      </c>
      <c r="AD13" s="59" t="s">
        <v>769</v>
      </c>
      <c r="AE13" s="59" t="s">
        <v>789</v>
      </c>
      <c r="AF13" s="61" t="s">
        <v>822</v>
      </c>
      <c r="AG13" s="59" t="s">
        <v>842</v>
      </c>
      <c r="AH13" s="59" t="s">
        <v>862</v>
      </c>
      <c r="AI13" s="59" t="s">
        <v>882</v>
      </c>
      <c r="AJ13" s="61" t="s">
        <v>902</v>
      </c>
      <c r="AK13" s="59" t="s">
        <v>912</v>
      </c>
      <c r="AL13" s="59" t="s">
        <v>932</v>
      </c>
      <c r="AM13" s="59" t="s">
        <v>952</v>
      </c>
      <c r="AN13" s="59" t="s">
        <v>972</v>
      </c>
      <c r="AO13" s="59" t="s">
        <v>992</v>
      </c>
      <c r="AP13" s="59" t="s">
        <v>1009</v>
      </c>
      <c r="AQ13" s="62" t="s">
        <v>1029</v>
      </c>
      <c r="AR13" s="80" t="s">
        <v>1049</v>
      </c>
      <c r="AS13" s="17"/>
    </row>
    <row r="14" spans="1:45" ht="29.25" customHeight="1" x14ac:dyDescent="0.25">
      <c r="A14" s="87"/>
      <c r="B14" s="68"/>
      <c r="C14" s="67"/>
      <c r="D14" s="70"/>
      <c r="E14" s="66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4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2" t="str">
        <f>IF(B14="","",IF(B14="N",ROUND(F14*6,2)+ROUND(G14*12.5,2)+ROUND(H14*19,2)+ROUND(I14*34.5,2)+ROUND(J14*58,2)+ROUND(K14*317.5,2)+ROUND(L14*423,2)+ROUND(M14*635,2)+ROUND(N14*79,2)+ROUND(O14*158.5,2)+ROUND(P14*264.5,2)+ROUND(Q14*6,2)+ROUND(R14*12.5,2)+ROUND(S14*58,2)+ROUND(T14*79,2)+ROUND(U14*132,2)+ROUND(V14*79,2)+ROUND(W14*158.5,2)+ROUND(X14*264.5,2)+ROUND(Y14*6,2)+ROUND(Z14*12.5,2)+ROUND(AA14*58,2)+ROUND(AB14*79,2)+ROUND(AC14*132,2)+ROUND(AD14*79,2)+ROUND(AE14*158.5,2)+ROUND(AF14*264.5,2)+ROUND(AG14*6,2)+ROUND(AH14*12.5,2)+ROUND(AI14*58,2)+ROUND(AJ14*79,2)+ROUND(AK14*132,2)+ROUND(AL14*79,2)+ROUND(AM14*158.5,2)+ROUND(AN14*6,2)+ROUND(AO14*12.5,2)+ROUND(AP14*58,2)+ROUND(AQ14*79,2),IF(B14="B","brak przesłanek do naliczenia opłaty",IF(B14="Z",IF(C14=0,0,IF(C14="","",IF(C14=1,34*C14,IF(C14=2,34*C14,IF(C14=3,34*C14,IF(C14=4,34*C14,IF(C14=5,34*C14,IF(C14&gt;5,34*C14,"nieprawidłowa "))))))))))))</f>
        <v/>
      </c>
      <c r="AS14" s="17"/>
    </row>
    <row r="15" spans="1:45" ht="8.25" customHeight="1" x14ac:dyDescent="0.25">
      <c r="A15" s="64" t="s">
        <v>39</v>
      </c>
      <c r="B15" s="63" t="s">
        <v>59</v>
      </c>
      <c r="C15" s="65" t="s">
        <v>68</v>
      </c>
      <c r="D15" s="72" t="s">
        <v>3</v>
      </c>
      <c r="E15" s="63" t="s">
        <v>100</v>
      </c>
      <c r="F15" s="85" t="s">
        <v>120</v>
      </c>
      <c r="G15" s="85" t="s">
        <v>144</v>
      </c>
      <c r="H15" s="85" t="s">
        <v>179</v>
      </c>
      <c r="I15" s="85" t="s">
        <v>199</v>
      </c>
      <c r="J15" s="85" t="s">
        <v>277</v>
      </c>
      <c r="K15" s="85" t="s">
        <v>285</v>
      </c>
      <c r="L15" s="85" t="s">
        <v>293</v>
      </c>
      <c r="M15" s="85" t="s">
        <v>461</v>
      </c>
      <c r="N15" s="85" t="s">
        <v>475</v>
      </c>
      <c r="O15" s="85" t="s">
        <v>532</v>
      </c>
      <c r="P15" s="85" t="s">
        <v>500</v>
      </c>
      <c r="Q15" s="85" t="s">
        <v>514</v>
      </c>
      <c r="R15" s="85" t="s">
        <v>518</v>
      </c>
      <c r="S15" s="85" t="s">
        <v>550</v>
      </c>
      <c r="T15" s="85" t="s">
        <v>570</v>
      </c>
      <c r="U15" s="85" t="s">
        <v>590</v>
      </c>
      <c r="V15" s="85" t="s">
        <v>610</v>
      </c>
      <c r="W15" s="85" t="s">
        <v>630</v>
      </c>
      <c r="X15" s="85" t="s">
        <v>650</v>
      </c>
      <c r="Y15" s="85" t="s">
        <v>670</v>
      </c>
      <c r="Z15" s="85" t="s">
        <v>690</v>
      </c>
      <c r="AA15" s="85" t="s">
        <v>710</v>
      </c>
      <c r="AB15" s="85" t="s">
        <v>730</v>
      </c>
      <c r="AC15" s="85" t="s">
        <v>750</v>
      </c>
      <c r="AD15" s="85" t="s">
        <v>770</v>
      </c>
      <c r="AE15" s="85" t="s">
        <v>790</v>
      </c>
      <c r="AF15" s="85" t="s">
        <v>823</v>
      </c>
      <c r="AG15" s="85" t="s">
        <v>843</v>
      </c>
      <c r="AH15" s="85" t="s">
        <v>863</v>
      </c>
      <c r="AI15" s="85" t="s">
        <v>883</v>
      </c>
      <c r="AJ15" s="85" t="s">
        <v>903</v>
      </c>
      <c r="AK15" s="85" t="s">
        <v>913</v>
      </c>
      <c r="AL15" s="85" t="s">
        <v>933</v>
      </c>
      <c r="AM15" s="85" t="s">
        <v>953</v>
      </c>
      <c r="AN15" s="85" t="s">
        <v>973</v>
      </c>
      <c r="AO15" s="85" t="s">
        <v>993</v>
      </c>
      <c r="AP15" s="85" t="s">
        <v>1010</v>
      </c>
      <c r="AQ15" s="86" t="s">
        <v>1030</v>
      </c>
      <c r="AR15" s="81" t="s">
        <v>1050</v>
      </c>
    </row>
    <row r="16" spans="1:45" ht="29.25" customHeight="1" x14ac:dyDescent="0.25">
      <c r="A16" s="87"/>
      <c r="B16" s="68"/>
      <c r="C16" s="67"/>
      <c r="D16" s="70"/>
      <c r="E16" s="66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4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2" t="str">
        <f>IF(B16="","",IF(B16="N",ROUND(F16*6,2)+ROUND(G16*12.5,2)+ROUND(H16*19,2)+ROUND(I16*34.5,2)+ROUND(J16*58,2)+ROUND(K16*317.5,2)+ROUND(L16*423,2)+ROUND(M16*635,2)+ROUND(N16*79,2)+ROUND(O16*158.5,2)+ROUND(P16*264.5,2)+ROUND(Q16*6,2)+ROUND(R16*12.5,2)+ROUND(S16*58,2)+ROUND(T16*79,2)+ROUND(U16*132,2)+ROUND(V16*79,2)+ROUND(W16*158.5,2)+ROUND(X16*264.5,2)+ROUND(Y16*6,2)+ROUND(Z16*12.5,2)+ROUND(AA16*58,2)+ROUND(AB16*79,2)+ROUND(AC16*132,2)+ROUND(AD16*79,2)+ROUND(AE16*158.5,2)+ROUND(AF16*264.5,2)+ROUND(AG16*6,2)+ROUND(AH16*12.5,2)+ROUND(AI16*58,2)+ROUND(AJ16*79,2)+ROUND(AK16*132,2)+ROUND(AL16*79,2)+ROUND(AM16*158.5,2)+ROUND(AN16*6,2)+ROUND(AO16*12.5,2)+ROUND(AP16*58,2)+ROUND(AQ16*79,2),IF(B16="B","brak przesłanek do naliczenia opłaty",IF(B16="Z",IF(C16=0,0,IF(C16="","",IF(C16=1,34*C16,IF(C16=2,34*C16,IF(C16=3,34*C16,IF(C16=4,34*C16,IF(C16=5,34*C16,IF(C16&gt;5,34*C16,"nieprawidłowa "))))))))))))</f>
        <v/>
      </c>
    </row>
    <row r="17" spans="1:44" ht="9.75" customHeight="1" x14ac:dyDescent="0.25">
      <c r="A17" s="64" t="s">
        <v>40</v>
      </c>
      <c r="B17" s="63" t="s">
        <v>60</v>
      </c>
      <c r="C17" s="65" t="s">
        <v>69</v>
      </c>
      <c r="D17" s="72" t="s">
        <v>4</v>
      </c>
      <c r="E17" s="63" t="s">
        <v>101</v>
      </c>
      <c r="F17" s="85" t="s">
        <v>121</v>
      </c>
      <c r="G17" s="85" t="s">
        <v>145</v>
      </c>
      <c r="H17" s="85" t="s">
        <v>180</v>
      </c>
      <c r="I17" s="85" t="s">
        <v>200</v>
      </c>
      <c r="J17" s="85" t="s">
        <v>278</v>
      </c>
      <c r="K17" s="85" t="s">
        <v>286</v>
      </c>
      <c r="L17" s="85" t="s">
        <v>448</v>
      </c>
      <c r="M17" s="85" t="s">
        <v>462</v>
      </c>
      <c r="N17" s="85" t="s">
        <v>476</v>
      </c>
      <c r="O17" s="85" t="s">
        <v>533</v>
      </c>
      <c r="P17" s="85" t="s">
        <v>501</v>
      </c>
      <c r="Q17" s="85" t="s">
        <v>515</v>
      </c>
      <c r="R17" s="85" t="s">
        <v>330</v>
      </c>
      <c r="S17" s="85" t="s">
        <v>551</v>
      </c>
      <c r="T17" s="85" t="s">
        <v>571</v>
      </c>
      <c r="U17" s="85" t="s">
        <v>591</v>
      </c>
      <c r="V17" s="85" t="s">
        <v>611</v>
      </c>
      <c r="W17" s="85" t="s">
        <v>631</v>
      </c>
      <c r="X17" s="85" t="s">
        <v>651</v>
      </c>
      <c r="Y17" s="85" t="s">
        <v>671</v>
      </c>
      <c r="Z17" s="85" t="s">
        <v>691</v>
      </c>
      <c r="AA17" s="85" t="s">
        <v>711</v>
      </c>
      <c r="AB17" s="85" t="s">
        <v>731</v>
      </c>
      <c r="AC17" s="85" t="s">
        <v>751</v>
      </c>
      <c r="AD17" s="85" t="s">
        <v>771</v>
      </c>
      <c r="AE17" s="85" t="s">
        <v>791</v>
      </c>
      <c r="AF17" s="85" t="s">
        <v>824</v>
      </c>
      <c r="AG17" s="85" t="s">
        <v>844</v>
      </c>
      <c r="AH17" s="85" t="s">
        <v>864</v>
      </c>
      <c r="AI17" s="85" t="s">
        <v>884</v>
      </c>
      <c r="AJ17" s="85" t="s">
        <v>904</v>
      </c>
      <c r="AK17" s="85" t="s">
        <v>914</v>
      </c>
      <c r="AL17" s="85" t="s">
        <v>934</v>
      </c>
      <c r="AM17" s="85" t="s">
        <v>954</v>
      </c>
      <c r="AN17" s="85" t="s">
        <v>974</v>
      </c>
      <c r="AO17" s="85" t="s">
        <v>994</v>
      </c>
      <c r="AP17" s="85" t="s">
        <v>1011</v>
      </c>
      <c r="AQ17" s="86" t="s">
        <v>1031</v>
      </c>
      <c r="AR17" s="81" t="s">
        <v>1051</v>
      </c>
    </row>
    <row r="18" spans="1:44" ht="29.25" customHeight="1" x14ac:dyDescent="0.25">
      <c r="A18" s="87"/>
      <c r="B18" s="68"/>
      <c r="C18" s="67"/>
      <c r="D18" s="70"/>
      <c r="E18" s="66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4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2" t="str">
        <f>IF(B18="","",IF(B18="N",ROUND(F18*6,2)+ROUND(G18*12.5,2)+ROUND(H18*19,2)+ROUND(I18*34.5,2)+ROUND(J18*58,2)+ROUND(K18*317.5,2)+ROUND(L18*423,2)+ROUND(M18*635,2)+ROUND(N18*79,2)+ROUND(O18*158.5,2)+ROUND(P18*264.5,2)+ROUND(Q18*6,2)+ROUND(R18*12.5,2)+ROUND(S18*58,2)+ROUND(T18*79,2)+ROUND(U18*132,2)+ROUND(V18*79,2)+ROUND(W18*158.5,2)+ROUND(X18*264.5,2)+ROUND(Y18*6,2)+ROUND(Z18*12.5,2)+ROUND(AA18*58,2)+ROUND(AB18*79,2)+ROUND(AC18*132,2)+ROUND(AD18*79,2)+ROUND(AE18*158.5,2)+ROUND(AF18*264.5,2)+ROUND(AG18*6,2)+ROUND(AH18*12.5,2)+ROUND(AI18*58,2)+ROUND(AJ18*79,2)+ROUND(AK18*132,2)+ROUND(AL18*79,2)+ROUND(AM18*158.5,2)+ROUND(AN18*6,2)+ROUND(AO18*12.5,2)+ROUND(AP18*58,2)+ROUND(AQ18*79,2),IF(B18="B","brak przesłanek do naliczenia opłaty",IF(B18="Z",IF(C18=0,0,IF(C18="","",IF(C18=1,34*C18,IF(C18=2,34*C18,IF(C18=3,34*C18,IF(C18=4,34*C18,IF(C18=5,34*C18,IF(C18&gt;5,34*C18,"nieprawidłowa "))))))))))))</f>
        <v/>
      </c>
    </row>
    <row r="19" spans="1:44" ht="8.25" customHeight="1" x14ac:dyDescent="0.25">
      <c r="A19" s="64" t="s">
        <v>41</v>
      </c>
      <c r="B19" s="63" t="s">
        <v>61</v>
      </c>
      <c r="C19" s="65" t="s">
        <v>70</v>
      </c>
      <c r="D19" s="72" t="s">
        <v>5</v>
      </c>
      <c r="E19" s="63" t="s">
        <v>102</v>
      </c>
      <c r="F19" s="85" t="s">
        <v>122</v>
      </c>
      <c r="G19" s="85" t="s">
        <v>146</v>
      </c>
      <c r="H19" s="85" t="s">
        <v>181</v>
      </c>
      <c r="I19" s="85" t="s">
        <v>201</v>
      </c>
      <c r="J19" s="85" t="s">
        <v>279</v>
      </c>
      <c r="K19" s="85" t="s">
        <v>287</v>
      </c>
      <c r="L19" s="85" t="s">
        <v>449</v>
      </c>
      <c r="M19" s="85" t="s">
        <v>463</v>
      </c>
      <c r="N19" s="85" t="s">
        <v>477</v>
      </c>
      <c r="O19" s="85" t="s">
        <v>534</v>
      </c>
      <c r="P19" s="85" t="s">
        <v>502</v>
      </c>
      <c r="Q19" s="85" t="s">
        <v>516</v>
      </c>
      <c r="R19" s="85" t="s">
        <v>331</v>
      </c>
      <c r="S19" s="85" t="s">
        <v>552</v>
      </c>
      <c r="T19" s="85" t="s">
        <v>572</v>
      </c>
      <c r="U19" s="85" t="s">
        <v>592</v>
      </c>
      <c r="V19" s="85" t="s">
        <v>612</v>
      </c>
      <c r="W19" s="85" t="s">
        <v>632</v>
      </c>
      <c r="X19" s="85" t="s">
        <v>652</v>
      </c>
      <c r="Y19" s="85" t="s">
        <v>672</v>
      </c>
      <c r="Z19" s="85" t="s">
        <v>692</v>
      </c>
      <c r="AA19" s="85" t="s">
        <v>712</v>
      </c>
      <c r="AB19" s="85" t="s">
        <v>732</v>
      </c>
      <c r="AC19" s="85" t="s">
        <v>752</v>
      </c>
      <c r="AD19" s="85" t="s">
        <v>772</v>
      </c>
      <c r="AE19" s="85" t="s">
        <v>792</v>
      </c>
      <c r="AF19" s="85" t="s">
        <v>825</v>
      </c>
      <c r="AG19" s="85" t="s">
        <v>845</v>
      </c>
      <c r="AH19" s="85" t="s">
        <v>865</v>
      </c>
      <c r="AI19" s="85" t="s">
        <v>885</v>
      </c>
      <c r="AJ19" s="85" t="s">
        <v>905</v>
      </c>
      <c r="AK19" s="85" t="s">
        <v>915</v>
      </c>
      <c r="AL19" s="85" t="s">
        <v>935</v>
      </c>
      <c r="AM19" s="85" t="s">
        <v>955</v>
      </c>
      <c r="AN19" s="85" t="s">
        <v>975</v>
      </c>
      <c r="AO19" s="85" t="s">
        <v>995</v>
      </c>
      <c r="AP19" s="85" t="s">
        <v>1012</v>
      </c>
      <c r="AQ19" s="86" t="s">
        <v>1032</v>
      </c>
      <c r="AR19" s="81" t="s">
        <v>1052</v>
      </c>
    </row>
    <row r="20" spans="1:44" ht="29.25" customHeight="1" x14ac:dyDescent="0.25">
      <c r="A20" s="87"/>
      <c r="B20" s="68"/>
      <c r="C20" s="67"/>
      <c r="D20" s="70"/>
      <c r="E20" s="66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4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2" t="str">
        <f>IF(B20="","",IF(B20="N",ROUND(F20*6,2)+ROUND(G20*12.5,2)+ROUND(H20*19,2)+ROUND(I20*34.5,2)+ROUND(J20*58,2)+ROUND(K20*317.5,2)+ROUND(L20*423,2)+ROUND(M20*635,2)+ROUND(N20*79,2)+ROUND(O20*158.5,2)+ROUND(P20*264.5,2)+ROUND(Q20*6,2)+ROUND(R20*12.5,2)+ROUND(S20*58,2)+ROUND(T20*79,2)+ROUND(U20*132,2)+ROUND(V20*79,2)+ROUND(W20*158.5,2)+ROUND(X20*264.5,2)+ROUND(Y20*6,2)+ROUND(Z20*12.5,2)+ROUND(AA20*58,2)+ROUND(AB20*79,2)+ROUND(AC20*132,2)+ROUND(AD20*79,2)+ROUND(AE20*158.5,2)+ROUND(AF20*264.5,2)+ROUND(AG20*6,2)+ROUND(AH20*12.5,2)+ROUND(AI20*58,2)+ROUND(AJ20*79,2)+ROUND(AK20*132,2)+ROUND(AL20*79,2)+ROUND(AM20*158.5,2)+ROUND(AN20*6,2)+ROUND(AO20*12.5,2)+ROUND(AP20*58,2)+ROUND(AQ20*79,2),IF(B20="B","brak przesłanek do naliczenia opłaty",IF(B20="Z",IF(C20=0,0,IF(C20="","",IF(C20=1,34*C20,IF(C20=2,34*C20,IF(C20=3,34*C20,IF(C20=4,34*C20,IF(C20=5,34*C20,IF(C20&gt;5,34*C20,"nieprawidłowa "))))))))))))</f>
        <v/>
      </c>
    </row>
    <row r="21" spans="1:44" ht="9.75" customHeight="1" x14ac:dyDescent="0.25">
      <c r="A21" s="64" t="s">
        <v>42</v>
      </c>
      <c r="B21" s="63" t="s">
        <v>62</v>
      </c>
      <c r="C21" s="65" t="s">
        <v>20</v>
      </c>
      <c r="D21" s="72" t="s">
        <v>8</v>
      </c>
      <c r="E21" s="63" t="s">
        <v>103</v>
      </c>
      <c r="F21" s="85" t="s">
        <v>123</v>
      </c>
      <c r="G21" s="85" t="s">
        <v>147</v>
      </c>
      <c r="H21" s="85" t="s">
        <v>182</v>
      </c>
      <c r="I21" s="85" t="s">
        <v>202</v>
      </c>
      <c r="J21" s="85" t="s">
        <v>280</v>
      </c>
      <c r="K21" s="85" t="s">
        <v>436</v>
      </c>
      <c r="L21" s="85" t="s">
        <v>450</v>
      </c>
      <c r="M21" s="85" t="s">
        <v>464</v>
      </c>
      <c r="N21" s="85" t="s">
        <v>478</v>
      </c>
      <c r="O21" s="85" t="s">
        <v>535</v>
      </c>
      <c r="P21" s="85" t="s">
        <v>503</v>
      </c>
      <c r="Q21" s="85" t="s">
        <v>324</v>
      </c>
      <c r="R21" s="85" t="s">
        <v>332</v>
      </c>
      <c r="S21" s="85" t="s">
        <v>553</v>
      </c>
      <c r="T21" s="85" t="s">
        <v>573</v>
      </c>
      <c r="U21" s="85" t="s">
        <v>593</v>
      </c>
      <c r="V21" s="85" t="s">
        <v>613</v>
      </c>
      <c r="W21" s="85" t="s">
        <v>633</v>
      </c>
      <c r="X21" s="85" t="s">
        <v>653</v>
      </c>
      <c r="Y21" s="85" t="s">
        <v>673</v>
      </c>
      <c r="Z21" s="85" t="s">
        <v>693</v>
      </c>
      <c r="AA21" s="85" t="s">
        <v>713</v>
      </c>
      <c r="AB21" s="85" t="s">
        <v>733</v>
      </c>
      <c r="AC21" s="85" t="s">
        <v>753</v>
      </c>
      <c r="AD21" s="85" t="s">
        <v>773</v>
      </c>
      <c r="AE21" s="85" t="s">
        <v>793</v>
      </c>
      <c r="AF21" s="85" t="s">
        <v>826</v>
      </c>
      <c r="AG21" s="85" t="s">
        <v>846</v>
      </c>
      <c r="AH21" s="85" t="s">
        <v>866</v>
      </c>
      <c r="AI21" s="85" t="s">
        <v>886</v>
      </c>
      <c r="AJ21" s="85" t="s">
        <v>906</v>
      </c>
      <c r="AK21" s="85" t="s">
        <v>916</v>
      </c>
      <c r="AL21" s="85" t="s">
        <v>936</v>
      </c>
      <c r="AM21" s="85" t="s">
        <v>956</v>
      </c>
      <c r="AN21" s="85" t="s">
        <v>976</v>
      </c>
      <c r="AO21" s="85" t="s">
        <v>996</v>
      </c>
      <c r="AP21" s="85" t="s">
        <v>1013</v>
      </c>
      <c r="AQ21" s="86" t="s">
        <v>1033</v>
      </c>
      <c r="AR21" s="81" t="s">
        <v>1053</v>
      </c>
    </row>
    <row r="22" spans="1:44" ht="29.25" customHeight="1" x14ac:dyDescent="0.25">
      <c r="A22" s="87"/>
      <c r="B22" s="68"/>
      <c r="C22" s="67"/>
      <c r="D22" s="70"/>
      <c r="E22" s="66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4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2" t="str">
        <f>IF(B22="","",IF(B22="N",ROUND(F22*6,2)+ROUND(G22*12.5,2)+ROUND(H22*19,2)+ROUND(I22*34.5,2)+ROUND(J22*58,2)+ROUND(K22*317.5,2)+ROUND(L22*423,2)+ROUND(M22*635,2)+ROUND(N22*79,2)+ROUND(O22*158.5,2)+ROUND(P22*264.5,2)+ROUND(Q22*6,2)+ROUND(R22*12.5,2)+ROUND(S22*58,2)+ROUND(T22*79,2)+ROUND(U22*132,2)+ROUND(V22*79,2)+ROUND(W22*158.5,2)+ROUND(X22*264.5,2)+ROUND(Y22*6,2)+ROUND(Z22*12.5,2)+ROUND(AA22*58,2)+ROUND(AB22*79,2)+ROUND(AC22*132,2)+ROUND(AD22*79,2)+ROUND(AE22*158.5,2)+ROUND(AF22*264.5,2)+ROUND(AG22*6,2)+ROUND(AH22*12.5,2)+ROUND(AI22*58,2)+ROUND(AJ22*79,2)+ROUND(AK22*132,2)+ROUND(AL22*79,2)+ROUND(AM22*158.5,2)+ROUND(AN22*6,2)+ROUND(AO22*12.5,2)+ROUND(AP22*58,2)+ROUND(AQ22*79,2),IF(B22="B","brak przesłanek do naliczenia opłaty",IF(B22="Z",IF(C22=0,0,IF(C22="","",IF(C22=1,34*C22,IF(C22=2,34*C22,IF(C22=3,34*C22,IF(C22=4,34*C22,IF(C22=5,34*C22,IF(C22&gt;5,34*C22,"nieprawidłowa "))))))))))))</f>
        <v/>
      </c>
    </row>
    <row r="23" spans="1:44" ht="8.25" customHeight="1" x14ac:dyDescent="0.25">
      <c r="A23" s="64" t="s">
        <v>43</v>
      </c>
      <c r="B23" s="63" t="s">
        <v>213</v>
      </c>
      <c r="C23" s="65" t="s">
        <v>71</v>
      </c>
      <c r="D23" s="72" t="s">
        <v>9</v>
      </c>
      <c r="E23" s="63" t="s">
        <v>104</v>
      </c>
      <c r="F23" s="85" t="s">
        <v>124</v>
      </c>
      <c r="G23" s="85" t="s">
        <v>148</v>
      </c>
      <c r="H23" s="85" t="s">
        <v>183</v>
      </c>
      <c r="I23" s="85" t="s">
        <v>203</v>
      </c>
      <c r="J23" s="85" t="s">
        <v>281</v>
      </c>
      <c r="K23" s="85" t="s">
        <v>437</v>
      </c>
      <c r="L23" s="85" t="s">
        <v>451</v>
      </c>
      <c r="M23" s="85" t="s">
        <v>465</v>
      </c>
      <c r="N23" s="85" t="s">
        <v>479</v>
      </c>
      <c r="O23" s="85" t="s">
        <v>536</v>
      </c>
      <c r="P23" s="85" t="s">
        <v>504</v>
      </c>
      <c r="Q23" s="85" t="s">
        <v>325</v>
      </c>
      <c r="R23" s="85" t="s">
        <v>333</v>
      </c>
      <c r="S23" s="85" t="s">
        <v>554</v>
      </c>
      <c r="T23" s="85" t="s">
        <v>574</v>
      </c>
      <c r="U23" s="85" t="s">
        <v>594</v>
      </c>
      <c r="V23" s="85" t="s">
        <v>614</v>
      </c>
      <c r="W23" s="85" t="s">
        <v>634</v>
      </c>
      <c r="X23" s="85" t="s">
        <v>654</v>
      </c>
      <c r="Y23" s="85" t="s">
        <v>674</v>
      </c>
      <c r="Z23" s="85" t="s">
        <v>694</v>
      </c>
      <c r="AA23" s="85" t="s">
        <v>714</v>
      </c>
      <c r="AB23" s="85" t="s">
        <v>734</v>
      </c>
      <c r="AC23" s="85" t="s">
        <v>754</v>
      </c>
      <c r="AD23" s="85" t="s">
        <v>774</v>
      </c>
      <c r="AE23" s="85" t="s">
        <v>794</v>
      </c>
      <c r="AF23" s="85" t="s">
        <v>827</v>
      </c>
      <c r="AG23" s="85" t="s">
        <v>847</v>
      </c>
      <c r="AH23" s="85" t="s">
        <v>867</v>
      </c>
      <c r="AI23" s="85" t="s">
        <v>887</v>
      </c>
      <c r="AJ23" s="85" t="s">
        <v>907</v>
      </c>
      <c r="AK23" s="85" t="s">
        <v>917</v>
      </c>
      <c r="AL23" s="85" t="s">
        <v>937</v>
      </c>
      <c r="AM23" s="85" t="s">
        <v>957</v>
      </c>
      <c r="AN23" s="85" t="s">
        <v>977</v>
      </c>
      <c r="AO23" s="85" t="s">
        <v>997</v>
      </c>
      <c r="AP23" s="85" t="s">
        <v>1014</v>
      </c>
      <c r="AQ23" s="86" t="s">
        <v>1034</v>
      </c>
      <c r="AR23" s="81" t="s">
        <v>1054</v>
      </c>
    </row>
    <row r="24" spans="1:44" ht="29.25" customHeight="1" x14ac:dyDescent="0.25">
      <c r="A24" s="87"/>
      <c r="B24" s="68"/>
      <c r="C24" s="67"/>
      <c r="D24" s="70"/>
      <c r="E24" s="66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4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2" t="str">
        <f>IF(B24="","",IF(B24="N",ROUND(F24*6,2)+ROUND(G24*12.5,2)+ROUND(H24*19,2)+ROUND(I24*34.5,2)+ROUND(J24*58,2)+ROUND(K24*317.5,2)+ROUND(L24*423,2)+ROUND(M24*635,2)+ROUND(N24*79,2)+ROUND(O24*158.5,2)+ROUND(P24*264.5,2)+ROUND(Q24*6,2)+ROUND(R24*12.5,2)+ROUND(S24*58,2)+ROUND(T24*79,2)+ROUND(U24*132,2)+ROUND(V24*79,2)+ROUND(W24*158.5,2)+ROUND(X24*264.5,2)+ROUND(Y24*6,2)+ROUND(Z24*12.5,2)+ROUND(AA24*58,2)+ROUND(AB24*79,2)+ROUND(AC24*132,2)+ROUND(AD24*79,2)+ROUND(AE24*158.5,2)+ROUND(AF24*264.5,2)+ROUND(AG24*6,2)+ROUND(AH24*12.5,2)+ROUND(AI24*58,2)+ROUND(AJ24*79,2)+ROUND(AK24*132,2)+ROUND(AL24*79,2)+ROUND(AM24*158.5,2)+ROUND(AN24*6,2)+ROUND(AO24*12.5,2)+ROUND(AP24*58,2)+ROUND(AQ24*79,2),IF(B24="B","brak przesłanek do naliczenia opłaty",IF(B24="Z",IF(C24=0,0,IF(C24="","",IF(C24=1,34*C24,IF(C24=2,34*C24,IF(C24=3,34*C24,IF(C24=4,34*C24,IF(C24=5,34*C24,IF(C24&gt;5,34*C24,"nieprawidłowa "))))))))))))</f>
        <v/>
      </c>
    </row>
    <row r="25" spans="1:44" ht="9" customHeight="1" x14ac:dyDescent="0.25">
      <c r="A25" s="64" t="s">
        <v>44</v>
      </c>
      <c r="B25" s="63" t="s">
        <v>63</v>
      </c>
      <c r="C25" s="65" t="s">
        <v>72</v>
      </c>
      <c r="D25" s="72" t="s">
        <v>6</v>
      </c>
      <c r="E25" s="63" t="s">
        <v>105</v>
      </c>
      <c r="F25" s="85" t="s">
        <v>125</v>
      </c>
      <c r="G25" s="85" t="s">
        <v>149</v>
      </c>
      <c r="H25" s="85" t="s">
        <v>184</v>
      </c>
      <c r="I25" s="85" t="s">
        <v>204</v>
      </c>
      <c r="J25" s="85" t="s">
        <v>424</v>
      </c>
      <c r="K25" s="85" t="s">
        <v>438</v>
      </c>
      <c r="L25" s="85" t="s">
        <v>452</v>
      </c>
      <c r="M25" s="85" t="s">
        <v>466</v>
      </c>
      <c r="N25" s="85" t="s">
        <v>480</v>
      </c>
      <c r="O25" s="85" t="s">
        <v>537</v>
      </c>
      <c r="P25" s="85" t="s">
        <v>318</v>
      </c>
      <c r="Q25" s="85" t="s">
        <v>326</v>
      </c>
      <c r="R25" s="85" t="s">
        <v>334</v>
      </c>
      <c r="S25" s="85" t="s">
        <v>555</v>
      </c>
      <c r="T25" s="85" t="s">
        <v>575</v>
      </c>
      <c r="U25" s="85" t="s">
        <v>595</v>
      </c>
      <c r="V25" s="85" t="s">
        <v>615</v>
      </c>
      <c r="W25" s="85" t="s">
        <v>635</v>
      </c>
      <c r="X25" s="85" t="s">
        <v>655</v>
      </c>
      <c r="Y25" s="85" t="s">
        <v>675</v>
      </c>
      <c r="Z25" s="85" t="s">
        <v>695</v>
      </c>
      <c r="AA25" s="85" t="s">
        <v>715</v>
      </c>
      <c r="AB25" s="85" t="s">
        <v>735</v>
      </c>
      <c r="AC25" s="85" t="s">
        <v>755</v>
      </c>
      <c r="AD25" s="85" t="s">
        <v>775</v>
      </c>
      <c r="AE25" s="85" t="s">
        <v>795</v>
      </c>
      <c r="AF25" s="85" t="s">
        <v>828</v>
      </c>
      <c r="AG25" s="85" t="s">
        <v>848</v>
      </c>
      <c r="AH25" s="85" t="s">
        <v>868</v>
      </c>
      <c r="AI25" s="85" t="s">
        <v>888</v>
      </c>
      <c r="AJ25" s="85" t="s">
        <v>908</v>
      </c>
      <c r="AK25" s="85" t="s">
        <v>918</v>
      </c>
      <c r="AL25" s="85" t="s">
        <v>938</v>
      </c>
      <c r="AM25" s="85" t="s">
        <v>958</v>
      </c>
      <c r="AN25" s="85" t="s">
        <v>978</v>
      </c>
      <c r="AO25" s="85" t="s">
        <v>998</v>
      </c>
      <c r="AP25" s="85" t="s">
        <v>1015</v>
      </c>
      <c r="AQ25" s="86" t="s">
        <v>1035</v>
      </c>
      <c r="AR25" s="81" t="s">
        <v>1055</v>
      </c>
    </row>
    <row r="26" spans="1:44" ht="29.25" customHeight="1" x14ac:dyDescent="0.25">
      <c r="A26" s="87"/>
      <c r="B26" s="68"/>
      <c r="C26" s="67"/>
      <c r="D26" s="70"/>
      <c r="E26" s="66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4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2" t="str">
        <f>IF(B26="","",IF(B26="N",ROUND(F26*6,2)+ROUND(G26*12.5,2)+ROUND(H26*19,2)+ROUND(I26*34.5,2)+ROUND(J26*58,2)+ROUND(K26*317.5,2)+ROUND(L26*423,2)+ROUND(M26*635,2)+ROUND(N26*79,2)+ROUND(O26*158.5,2)+ROUND(P26*264.5,2)+ROUND(Q26*6,2)+ROUND(R26*12.5,2)+ROUND(S26*58,2)+ROUND(T26*79,2)+ROUND(U26*132,2)+ROUND(V26*79,2)+ROUND(W26*158.5,2)+ROUND(X26*264.5,2)+ROUND(Y26*6,2)+ROUND(Z26*12.5,2)+ROUND(AA26*58,2)+ROUND(AB26*79,2)+ROUND(AC26*132,2)+ROUND(AD26*79,2)+ROUND(AE26*158.5,2)+ROUND(AF26*264.5,2)+ROUND(AG26*6,2)+ROUND(AH26*12.5,2)+ROUND(AI26*58,2)+ROUND(AJ26*79,2)+ROUND(AK26*132,2)+ROUND(AL26*79,2)+ROUND(AM26*158.5,2)+ROUND(AN26*6,2)+ROUND(AO26*12.5,2)+ROUND(AP26*58,2)+ROUND(AQ26*79,2),IF(B26="B","brak przesłanek do naliczenia opłaty",IF(B26="Z",IF(C26=0,0,IF(C26="","",IF(C26=1,34*C26,IF(C26=2,34*C26,IF(C26=3,34*C26,IF(C26=4,34*C26,IF(C26=5,34*C26,IF(C26&gt;5,34*C26,"nieprawidłowa "))))))))))))</f>
        <v/>
      </c>
    </row>
    <row r="27" spans="1:44" ht="8.25" customHeight="1" x14ac:dyDescent="0.25">
      <c r="A27" s="64" t="s">
        <v>45</v>
      </c>
      <c r="B27" s="63" t="s">
        <v>64</v>
      </c>
      <c r="C27" s="65" t="s">
        <v>73</v>
      </c>
      <c r="D27" s="72" t="s">
        <v>7</v>
      </c>
      <c r="E27" s="63" t="s">
        <v>106</v>
      </c>
      <c r="F27" s="85" t="s">
        <v>126</v>
      </c>
      <c r="G27" s="85" t="s">
        <v>150</v>
      </c>
      <c r="H27" s="85" t="s">
        <v>185</v>
      </c>
      <c r="I27" s="85" t="s">
        <v>205</v>
      </c>
      <c r="J27" s="85" t="s">
        <v>425</v>
      </c>
      <c r="K27" s="85" t="s">
        <v>439</v>
      </c>
      <c r="L27" s="85" t="s">
        <v>453</v>
      </c>
      <c r="M27" s="85" t="s">
        <v>467</v>
      </c>
      <c r="N27" s="85" t="s">
        <v>486</v>
      </c>
      <c r="O27" s="85" t="s">
        <v>538</v>
      </c>
      <c r="P27" s="85" t="s">
        <v>319</v>
      </c>
      <c r="Q27" s="85" t="s">
        <v>327</v>
      </c>
      <c r="R27" s="85" t="s">
        <v>335</v>
      </c>
      <c r="S27" s="85" t="s">
        <v>556</v>
      </c>
      <c r="T27" s="85" t="s">
        <v>576</v>
      </c>
      <c r="U27" s="85" t="s">
        <v>596</v>
      </c>
      <c r="V27" s="85" t="s">
        <v>616</v>
      </c>
      <c r="W27" s="85" t="s">
        <v>636</v>
      </c>
      <c r="X27" s="85" t="s">
        <v>656</v>
      </c>
      <c r="Y27" s="85" t="s">
        <v>676</v>
      </c>
      <c r="Z27" s="85" t="s">
        <v>696</v>
      </c>
      <c r="AA27" s="85" t="s">
        <v>716</v>
      </c>
      <c r="AB27" s="85" t="s">
        <v>736</v>
      </c>
      <c r="AC27" s="85" t="s">
        <v>756</v>
      </c>
      <c r="AD27" s="85" t="s">
        <v>776</v>
      </c>
      <c r="AE27" s="85" t="s">
        <v>809</v>
      </c>
      <c r="AF27" s="85" t="s">
        <v>829</v>
      </c>
      <c r="AG27" s="85" t="s">
        <v>849</v>
      </c>
      <c r="AH27" s="85" t="s">
        <v>869</v>
      </c>
      <c r="AI27" s="85" t="s">
        <v>889</v>
      </c>
      <c r="AJ27" s="85" t="s">
        <v>796</v>
      </c>
      <c r="AK27" s="85" t="s">
        <v>919</v>
      </c>
      <c r="AL27" s="85" t="s">
        <v>939</v>
      </c>
      <c r="AM27" s="85" t="s">
        <v>959</v>
      </c>
      <c r="AN27" s="85" t="s">
        <v>979</v>
      </c>
      <c r="AO27" s="85" t="s">
        <v>999</v>
      </c>
      <c r="AP27" s="85" t="s">
        <v>1016</v>
      </c>
      <c r="AQ27" s="86" t="s">
        <v>1036</v>
      </c>
      <c r="AR27" s="81" t="s">
        <v>1056</v>
      </c>
    </row>
    <row r="28" spans="1:44" ht="29.25" customHeight="1" x14ac:dyDescent="0.25">
      <c r="A28" s="87"/>
      <c r="B28" s="68"/>
      <c r="C28" s="67"/>
      <c r="D28" s="70"/>
      <c r="E28" s="66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4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2" t="str">
        <f>IF(B28="","",IF(B28="N",ROUND(F28*6,2)+ROUND(G28*12.5,2)+ROUND(H28*19,2)+ROUND(I28*34.5,2)+ROUND(J28*58,2)+ROUND(K28*317.5,2)+ROUND(L28*423,2)+ROUND(M28*635,2)+ROUND(N28*79,2)+ROUND(O28*158.5,2)+ROUND(P28*264.5,2)+ROUND(Q28*6,2)+ROUND(R28*12.5,2)+ROUND(S28*58,2)+ROUND(T28*79,2)+ROUND(U28*132,2)+ROUND(V28*79,2)+ROUND(W28*158.5,2)+ROUND(X28*264.5,2)+ROUND(Y28*6,2)+ROUND(Z28*12.5,2)+ROUND(AA28*58,2)+ROUND(AB28*79,2)+ROUND(AC28*132,2)+ROUND(AD28*79,2)+ROUND(AE28*158.5,2)+ROUND(AF28*264.5,2)+ROUND(AG28*6,2)+ROUND(AH28*12.5,2)+ROUND(AI28*58,2)+ROUND(AJ28*79,2)+ROUND(AK28*132,2)+ROUND(AL28*79,2)+ROUND(AM28*158.5,2)+ROUND(AN28*6,2)+ROUND(AO28*12.5,2)+ROUND(AP28*58,2)+ROUND(AQ28*79,2),IF(B28="B","brak przesłanek do naliczenia opłaty",IF(B28="Z",IF(C28=0,0,IF(C28="","",IF(C28=1,34*C28,IF(C28=2,34*C28,IF(C28=3,34*C28,IF(C28=4,34*C28,IF(C28=5,34*C28,IF(C28&gt;5,34*C28,"nieprawidłowa "))))))))))))</f>
        <v/>
      </c>
    </row>
    <row r="29" spans="1:44" ht="9" customHeight="1" x14ac:dyDescent="0.25">
      <c r="A29" s="64" t="s">
        <v>46</v>
      </c>
      <c r="B29" s="63" t="s">
        <v>65</v>
      </c>
      <c r="C29" s="65" t="s">
        <v>74</v>
      </c>
      <c r="D29" s="72" t="s">
        <v>87</v>
      </c>
      <c r="E29" s="63" t="s">
        <v>107</v>
      </c>
      <c r="F29" s="85" t="s">
        <v>127</v>
      </c>
      <c r="G29" s="85" t="s">
        <v>151</v>
      </c>
      <c r="H29" s="85" t="s">
        <v>186</v>
      </c>
      <c r="I29" s="85" t="s">
        <v>206</v>
      </c>
      <c r="J29" s="85" t="s">
        <v>426</v>
      </c>
      <c r="K29" s="85" t="s">
        <v>440</v>
      </c>
      <c r="L29" s="85" t="s">
        <v>454</v>
      </c>
      <c r="M29" s="85" t="s">
        <v>468</v>
      </c>
      <c r="N29" s="85" t="s">
        <v>487</v>
      </c>
      <c r="O29" s="85" t="s">
        <v>312</v>
      </c>
      <c r="P29" s="85" t="s">
        <v>320</v>
      </c>
      <c r="Q29" s="85" t="s">
        <v>328</v>
      </c>
      <c r="R29" s="85" t="s">
        <v>519</v>
      </c>
      <c r="S29" s="85" t="s">
        <v>557</v>
      </c>
      <c r="T29" s="85" t="s">
        <v>577</v>
      </c>
      <c r="U29" s="85" t="s">
        <v>597</v>
      </c>
      <c r="V29" s="85" t="s">
        <v>617</v>
      </c>
      <c r="W29" s="85" t="s">
        <v>637</v>
      </c>
      <c r="X29" s="85" t="s">
        <v>657</v>
      </c>
      <c r="Y29" s="85" t="s">
        <v>677</v>
      </c>
      <c r="Z29" s="85" t="s">
        <v>697</v>
      </c>
      <c r="AA29" s="85" t="s">
        <v>717</v>
      </c>
      <c r="AB29" s="85" t="s">
        <v>737</v>
      </c>
      <c r="AC29" s="85" t="s">
        <v>757</v>
      </c>
      <c r="AD29" s="85" t="s">
        <v>777</v>
      </c>
      <c r="AE29" s="85" t="s">
        <v>810</v>
      </c>
      <c r="AF29" s="85" t="s">
        <v>830</v>
      </c>
      <c r="AG29" s="85" t="s">
        <v>850</v>
      </c>
      <c r="AH29" s="85" t="s">
        <v>870</v>
      </c>
      <c r="AI29" s="85" t="s">
        <v>890</v>
      </c>
      <c r="AJ29" s="85" t="s">
        <v>797</v>
      </c>
      <c r="AK29" s="85" t="s">
        <v>920</v>
      </c>
      <c r="AL29" s="85" t="s">
        <v>940</v>
      </c>
      <c r="AM29" s="85" t="s">
        <v>960</v>
      </c>
      <c r="AN29" s="85" t="s">
        <v>980</v>
      </c>
      <c r="AO29" s="85" t="s">
        <v>1000</v>
      </c>
      <c r="AP29" s="85" t="s">
        <v>1017</v>
      </c>
      <c r="AQ29" s="86" t="s">
        <v>1037</v>
      </c>
      <c r="AR29" s="81" t="s">
        <v>1057</v>
      </c>
    </row>
    <row r="30" spans="1:44" ht="29.25" customHeight="1" x14ac:dyDescent="0.25">
      <c r="A30" s="87"/>
      <c r="B30" s="68"/>
      <c r="C30" s="67"/>
      <c r="D30" s="70"/>
      <c r="E30" s="66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4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2" t="str">
        <f>IF(B30="","",IF(B30="N",ROUND(F30*6,2)+ROUND(G30*12.5,2)+ROUND(H30*19,2)+ROUND(I30*34.5,2)+ROUND(J30*58,2)+ROUND(K30*317.5,2)+ROUND(L30*423,2)+ROUND(M30*635,2)+ROUND(N30*79,2)+ROUND(O30*158.5,2)+ROUND(P30*264.5,2)+ROUND(Q30*6,2)+ROUND(R30*12.5,2)+ROUND(S30*58,2)+ROUND(T30*79,2)+ROUND(U30*132,2)+ROUND(V30*79,2)+ROUND(W30*158.5,2)+ROUND(X30*264.5,2)+ROUND(Y30*6,2)+ROUND(Z30*12.5,2)+ROUND(AA30*58,2)+ROUND(AB30*79,2)+ROUND(AC30*132,2)+ROUND(AD30*79,2)+ROUND(AE30*158.5,2)+ROUND(AF30*264.5,2)+ROUND(AG30*6,2)+ROUND(AH30*12.5,2)+ROUND(AI30*58,2)+ROUND(AJ30*79,2)+ROUND(AK30*132,2)+ROUND(AL30*79,2)+ROUND(AM30*158.5,2)+ROUND(AN30*6,2)+ROUND(AO30*12.5,2)+ROUND(AP30*58,2)+ROUND(AQ30*79,2),IF(B30="B","brak przesłanek do naliczenia opłaty",IF(B30="Z",IF(C30=0,0,IF(C30="","",IF(C30=1,34*C30,IF(C30=2,34*C30,IF(C30=3,34*C30,IF(C30=4,34*C30,IF(C30=5,34*C30,IF(C30&gt;5,34*C30,"nieprawidłowa "))))))))))))</f>
        <v/>
      </c>
    </row>
    <row r="31" spans="1:44" ht="9" customHeight="1" x14ac:dyDescent="0.25">
      <c r="A31" s="64" t="s">
        <v>47</v>
      </c>
      <c r="B31" s="63" t="s">
        <v>66</v>
      </c>
      <c r="C31" s="65" t="s">
        <v>75</v>
      </c>
      <c r="D31" s="72" t="s">
        <v>88</v>
      </c>
      <c r="E31" s="63" t="s">
        <v>108</v>
      </c>
      <c r="F31" s="85" t="s">
        <v>128</v>
      </c>
      <c r="G31" s="85" t="s">
        <v>152</v>
      </c>
      <c r="H31" s="85" t="s">
        <v>187</v>
      </c>
      <c r="I31" s="85" t="s">
        <v>207</v>
      </c>
      <c r="J31" s="85" t="s">
        <v>427</v>
      </c>
      <c r="K31" s="85" t="s">
        <v>441</v>
      </c>
      <c r="L31" s="85" t="s">
        <v>455</v>
      </c>
      <c r="M31" s="85" t="s">
        <v>469</v>
      </c>
      <c r="N31" s="85" t="s">
        <v>488</v>
      </c>
      <c r="O31" s="85" t="s">
        <v>313</v>
      </c>
      <c r="P31" s="85" t="s">
        <v>321</v>
      </c>
      <c r="Q31" s="85" t="s">
        <v>329</v>
      </c>
      <c r="R31" s="85" t="s">
        <v>520</v>
      </c>
      <c r="S31" s="85" t="s">
        <v>558</v>
      </c>
      <c r="T31" s="85" t="s">
        <v>578</v>
      </c>
      <c r="U31" s="85" t="s">
        <v>598</v>
      </c>
      <c r="V31" s="85" t="s">
        <v>618</v>
      </c>
      <c r="W31" s="85" t="s">
        <v>638</v>
      </c>
      <c r="X31" s="85" t="s">
        <v>658</v>
      </c>
      <c r="Y31" s="85" t="s">
        <v>678</v>
      </c>
      <c r="Z31" s="85" t="s">
        <v>698</v>
      </c>
      <c r="AA31" s="85" t="s">
        <v>718</v>
      </c>
      <c r="AB31" s="85" t="s">
        <v>738</v>
      </c>
      <c r="AC31" s="85" t="s">
        <v>758</v>
      </c>
      <c r="AD31" s="85" t="s">
        <v>778</v>
      </c>
      <c r="AE31" s="85" t="s">
        <v>811</v>
      </c>
      <c r="AF31" s="85" t="s">
        <v>831</v>
      </c>
      <c r="AG31" s="85" t="s">
        <v>851</v>
      </c>
      <c r="AH31" s="85" t="s">
        <v>871</v>
      </c>
      <c r="AI31" s="85" t="s">
        <v>891</v>
      </c>
      <c r="AJ31" s="85" t="s">
        <v>798</v>
      </c>
      <c r="AK31" s="85" t="s">
        <v>921</v>
      </c>
      <c r="AL31" s="85" t="s">
        <v>941</v>
      </c>
      <c r="AM31" s="85" t="s">
        <v>961</v>
      </c>
      <c r="AN31" s="85" t="s">
        <v>981</v>
      </c>
      <c r="AO31" s="85" t="s">
        <v>1001</v>
      </c>
      <c r="AP31" s="85" t="s">
        <v>1018</v>
      </c>
      <c r="AQ31" s="86" t="s">
        <v>1038</v>
      </c>
      <c r="AR31" s="81" t="s">
        <v>1058</v>
      </c>
    </row>
    <row r="32" spans="1:44" ht="29.25" customHeight="1" x14ac:dyDescent="0.25">
      <c r="A32" s="87"/>
      <c r="B32" s="68"/>
      <c r="C32" s="67"/>
      <c r="D32" s="70"/>
      <c r="E32" s="66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4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2" t="str">
        <f>IF(B32="","",IF(B32="N",ROUND(F32*6,2)+ROUND(G32*12.5,2)+ROUND(H32*19,2)+ROUND(I32*34.5,2)+ROUND(J32*58,2)+ROUND(K32*317.5,2)+ROUND(L32*423,2)+ROUND(M32*635,2)+ROUND(N32*79,2)+ROUND(O32*158.5,2)+ROUND(P32*264.5,2)+ROUND(Q32*6,2)+ROUND(R32*12.5,2)+ROUND(S32*58,2)+ROUND(T32*79,2)+ROUND(U32*132,2)+ROUND(V32*79,2)+ROUND(W32*158.5,2)+ROUND(X32*264.5,2)+ROUND(Y32*6,2)+ROUND(Z32*12.5,2)+ROUND(AA32*58,2)+ROUND(AB32*79,2)+ROUND(AC32*132,2)+ROUND(AD32*79,2)+ROUND(AE32*158.5,2)+ROUND(AF32*264.5,2)+ROUND(AG32*6,2)+ROUND(AH32*12.5,2)+ROUND(AI32*58,2)+ROUND(AJ32*79,2)+ROUND(AK32*132,2)+ROUND(AL32*79,2)+ROUND(AM32*158.5,2)+ROUND(AN32*6,2)+ROUND(AO32*12.5,2)+ROUND(AP32*58,2)+ROUND(AQ32*79,2),IF(B32="B","brak przesłanek do naliczenia opłaty",IF(B32="Z",IF(C32=0,0,IF(C32="","",IF(C32=1,34*C32,IF(C32=2,34*C32,IF(C32=3,34*C32,IF(C32=4,34*C32,IF(C32=5,34*C32,IF(C32&gt;5,34*C32,"nieprawidłowa "))))))))))))</f>
        <v/>
      </c>
    </row>
    <row r="33" spans="1:44" ht="9" customHeight="1" x14ac:dyDescent="0.25">
      <c r="A33" s="64" t="s">
        <v>48</v>
      </c>
      <c r="B33" s="63" t="s">
        <v>67</v>
      </c>
      <c r="C33" s="65" t="s">
        <v>76</v>
      </c>
      <c r="D33" s="72" t="s">
        <v>89</v>
      </c>
      <c r="E33" s="63" t="s">
        <v>109</v>
      </c>
      <c r="F33" s="85" t="s">
        <v>129</v>
      </c>
      <c r="G33" s="85" t="s">
        <v>153</v>
      </c>
      <c r="H33" s="85" t="s">
        <v>188</v>
      </c>
      <c r="I33" s="85" t="s">
        <v>208</v>
      </c>
      <c r="J33" s="85" t="s">
        <v>428</v>
      </c>
      <c r="K33" s="85" t="s">
        <v>442</v>
      </c>
      <c r="L33" s="85" t="s">
        <v>456</v>
      </c>
      <c r="M33" s="85" t="s">
        <v>470</v>
      </c>
      <c r="N33" s="85" t="s">
        <v>306</v>
      </c>
      <c r="O33" s="85" t="s">
        <v>314</v>
      </c>
      <c r="P33" s="85" t="s">
        <v>322</v>
      </c>
      <c r="Q33" s="85" t="s">
        <v>539</v>
      </c>
      <c r="R33" s="85" t="s">
        <v>521</v>
      </c>
      <c r="S33" s="85" t="s">
        <v>559</v>
      </c>
      <c r="T33" s="85" t="s">
        <v>579</v>
      </c>
      <c r="U33" s="85" t="s">
        <v>599</v>
      </c>
      <c r="V33" s="85" t="s">
        <v>619</v>
      </c>
      <c r="W33" s="85" t="s">
        <v>639</v>
      </c>
      <c r="X33" s="85" t="s">
        <v>659</v>
      </c>
      <c r="Y33" s="85" t="s">
        <v>679</v>
      </c>
      <c r="Z33" s="85" t="s">
        <v>699</v>
      </c>
      <c r="AA33" s="85" t="s">
        <v>719</v>
      </c>
      <c r="AB33" s="85" t="s">
        <v>739</v>
      </c>
      <c r="AC33" s="85" t="s">
        <v>759</v>
      </c>
      <c r="AD33" s="85" t="s">
        <v>779</v>
      </c>
      <c r="AE33" s="85" t="s">
        <v>812</v>
      </c>
      <c r="AF33" s="85" t="s">
        <v>832</v>
      </c>
      <c r="AG33" s="85" t="s">
        <v>852</v>
      </c>
      <c r="AH33" s="85" t="s">
        <v>872</v>
      </c>
      <c r="AI33" s="85" t="s">
        <v>892</v>
      </c>
      <c r="AJ33" s="85" t="s">
        <v>799</v>
      </c>
      <c r="AK33" s="85" t="s">
        <v>922</v>
      </c>
      <c r="AL33" s="85" t="s">
        <v>942</v>
      </c>
      <c r="AM33" s="85" t="s">
        <v>962</v>
      </c>
      <c r="AN33" s="85" t="s">
        <v>982</v>
      </c>
      <c r="AO33" s="85" t="s">
        <v>1002</v>
      </c>
      <c r="AP33" s="85" t="s">
        <v>1019</v>
      </c>
      <c r="AQ33" s="86" t="s">
        <v>1039</v>
      </c>
      <c r="AR33" s="81" t="s">
        <v>1059</v>
      </c>
    </row>
    <row r="34" spans="1:44" ht="29.25" customHeight="1" x14ac:dyDescent="0.25">
      <c r="A34" s="87"/>
      <c r="B34" s="68"/>
      <c r="C34" s="67"/>
      <c r="D34" s="70"/>
      <c r="E34" s="66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4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2" t="str">
        <f>IF(B34="","",IF(B34="N",ROUND(F34*6,2)+ROUND(G34*12.5,2)+ROUND(H34*19,2)+ROUND(I34*34.5,2)+ROUND(J34*58,2)+ROUND(K34*317.5,2)+ROUND(L34*423,2)+ROUND(M34*635,2)+ROUND(N34*79,2)+ROUND(O34*158.5,2)+ROUND(P34*264.5,2)+ROUND(Q34*6,2)+ROUND(R34*12.5,2)+ROUND(S34*58,2)+ROUND(T34*79,2)+ROUND(U34*132,2)+ROUND(V34*79,2)+ROUND(W34*158.5,2)+ROUND(X34*264.5,2)+ROUND(Y34*6,2)+ROUND(Z34*12.5,2)+ROUND(AA34*58,2)+ROUND(AB34*79,2)+ROUND(AC34*132,2)+ROUND(AD34*79,2)+ROUND(AE34*158.5,2)+ROUND(AF34*264.5,2)+ROUND(AG34*6,2)+ROUND(AH34*12.5,2)+ROUND(AI34*58,2)+ROUND(AJ34*79,2)+ROUND(AK34*132,2)+ROUND(AL34*79,2)+ROUND(AM34*158.5,2)+ROUND(AN34*6,2)+ROUND(AO34*12.5,2)+ROUND(AP34*58,2)+ROUND(AQ34*79,2),IF(B34="B","brak przesłanek do naliczenia opłaty",IF(B34="Z",IF(C34=0,0,IF(C34="","",IF(C34=1,34*C34,IF(C34=2,34*C34,IF(C34=3,34*C34,IF(C34=4,34*C34,IF(C34=5,34*C34,IF(C34&gt;5,34*C34,"nieprawidłowa "))))))))))))</f>
        <v/>
      </c>
    </row>
    <row r="35" spans="1:44" ht="8.25" customHeight="1" x14ac:dyDescent="0.25">
      <c r="A35" s="64" t="s">
        <v>49</v>
      </c>
      <c r="B35" s="63" t="s">
        <v>216</v>
      </c>
      <c r="C35" s="65" t="s">
        <v>77</v>
      </c>
      <c r="D35" s="72" t="s">
        <v>90</v>
      </c>
      <c r="E35" s="63" t="s">
        <v>110</v>
      </c>
      <c r="F35" s="85" t="s">
        <v>130</v>
      </c>
      <c r="G35" s="85" t="s">
        <v>154</v>
      </c>
      <c r="H35" s="85" t="s">
        <v>189</v>
      </c>
      <c r="I35" s="85" t="s">
        <v>209</v>
      </c>
      <c r="J35" s="85" t="s">
        <v>429</v>
      </c>
      <c r="K35" s="85" t="s">
        <v>443</v>
      </c>
      <c r="L35" s="85" t="s">
        <v>457</v>
      </c>
      <c r="M35" s="85" t="s">
        <v>471</v>
      </c>
      <c r="N35" s="85" t="s">
        <v>307</v>
      </c>
      <c r="O35" s="85" t="s">
        <v>315</v>
      </c>
      <c r="P35" s="85" t="s">
        <v>323</v>
      </c>
      <c r="Q35" s="85" t="s">
        <v>540</v>
      </c>
      <c r="R35" s="85" t="s">
        <v>522</v>
      </c>
      <c r="S35" s="85" t="s">
        <v>560</v>
      </c>
      <c r="T35" s="85" t="s">
        <v>580</v>
      </c>
      <c r="U35" s="85" t="s">
        <v>600</v>
      </c>
      <c r="V35" s="85" t="s">
        <v>620</v>
      </c>
      <c r="W35" s="85" t="s">
        <v>640</v>
      </c>
      <c r="X35" s="85" t="s">
        <v>660</v>
      </c>
      <c r="Y35" s="85" t="s">
        <v>680</v>
      </c>
      <c r="Z35" s="85" t="s">
        <v>700</v>
      </c>
      <c r="AA35" s="85" t="s">
        <v>720</v>
      </c>
      <c r="AB35" s="85" t="s">
        <v>740</v>
      </c>
      <c r="AC35" s="85" t="s">
        <v>760</v>
      </c>
      <c r="AD35" s="85" t="s">
        <v>780</v>
      </c>
      <c r="AE35" s="85" t="s">
        <v>813</v>
      </c>
      <c r="AF35" s="85" t="s">
        <v>833</v>
      </c>
      <c r="AG35" s="85" t="s">
        <v>853</v>
      </c>
      <c r="AH35" s="85" t="s">
        <v>873</v>
      </c>
      <c r="AI35" s="85" t="s">
        <v>893</v>
      </c>
      <c r="AJ35" s="85" t="s">
        <v>800</v>
      </c>
      <c r="AK35" s="85" t="s">
        <v>923</v>
      </c>
      <c r="AL35" s="85" t="s">
        <v>943</v>
      </c>
      <c r="AM35" s="85" t="s">
        <v>963</v>
      </c>
      <c r="AN35" s="85" t="s">
        <v>983</v>
      </c>
      <c r="AO35" s="85" t="s">
        <v>1003</v>
      </c>
      <c r="AP35" s="85" t="s">
        <v>1020</v>
      </c>
      <c r="AQ35" s="86" t="s">
        <v>1040</v>
      </c>
      <c r="AR35" s="81" t="s">
        <v>1060</v>
      </c>
    </row>
    <row r="36" spans="1:44" ht="29.25" customHeight="1" x14ac:dyDescent="0.25">
      <c r="A36" s="87"/>
      <c r="B36" s="68"/>
      <c r="C36" s="67"/>
      <c r="D36" s="70"/>
      <c r="E36" s="66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4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83"/>
      <c r="AP36" s="83"/>
      <c r="AQ36" s="83"/>
      <c r="AR36" s="82" t="str">
        <f>IF(B36="","",IF(B36="N",ROUND(F36*6,2)+ROUND(G36*12.5,2)+ROUND(H36*19,2)+ROUND(I36*34.5,2)+ROUND(J36*58,2)+ROUND(K36*317.5,2)+ROUND(L36*423,2)+ROUND(M36*635,2)+ROUND(N36*79,2)+ROUND(O36*158.5,2)+ROUND(P36*264.5,2)+ROUND(Q36*6,2)+ROUND(R36*12.5,2)+ROUND(S36*58,2)+ROUND(T36*79,2)+ROUND(U36*132,2)+ROUND(V36*79,2)+ROUND(W36*158.5,2)+ROUND(X36*264.5,2)+ROUND(Y36*6,2)+ROUND(Z36*12.5,2)+ROUND(AA36*58,2)+ROUND(AB36*79,2)+ROUND(AC36*132,2)+ROUND(AD36*79,2)+ROUND(AE36*158.5,2)+ROUND(AF36*264.5,2)+ROUND(AG36*6,2)+ROUND(AH36*12.5,2)+ROUND(AI36*58,2)+ROUND(AJ36*79,2)+ROUND(AK36*132,2)+ROUND(AL36*79,2)+ROUND(AM36*158.5,2)+ROUND(AN36*6,2)+ROUND(AO36*12.5,2)+ROUND(AP36*58,2)+ROUND(AQ36*79,2),IF(B36="B","brak przesłanek do naliczenia opłaty",IF(B36="Z",IF(C36=0,0,IF(C36="","",IF(C36=1,34*C36,IF(C36=2,34*C36,IF(C36=3,34*C36,IF(C36=4,34*C36,IF(C36=5,34*C36,IF(C36&gt;5,34*C36,"nieprawidłowa "))))))))))))</f>
        <v/>
      </c>
    </row>
    <row r="37" spans="1:44" ht="8.25" customHeight="1" x14ac:dyDescent="0.25">
      <c r="A37" s="64" t="s">
        <v>50</v>
      </c>
      <c r="B37" s="63" t="s">
        <v>214</v>
      </c>
      <c r="C37" s="65" t="s">
        <v>78</v>
      </c>
      <c r="D37" s="72" t="s">
        <v>91</v>
      </c>
      <c r="E37" s="63" t="s">
        <v>111</v>
      </c>
      <c r="F37" s="85" t="s">
        <v>131</v>
      </c>
      <c r="G37" s="85" t="s">
        <v>155</v>
      </c>
      <c r="H37" s="85" t="s">
        <v>190</v>
      </c>
      <c r="I37" s="85" t="s">
        <v>210</v>
      </c>
      <c r="J37" s="85" t="s">
        <v>430</v>
      </c>
      <c r="K37" s="85" t="s">
        <v>444</v>
      </c>
      <c r="L37" s="85" t="s">
        <v>458</v>
      </c>
      <c r="M37" s="85" t="s">
        <v>300</v>
      </c>
      <c r="N37" s="85" t="s">
        <v>308</v>
      </c>
      <c r="O37" s="85" t="s">
        <v>316</v>
      </c>
      <c r="P37" s="85" t="s">
        <v>505</v>
      </c>
      <c r="Q37" s="85" t="s">
        <v>541</v>
      </c>
      <c r="R37" s="85" t="s">
        <v>523</v>
      </c>
      <c r="S37" s="85" t="s">
        <v>561</v>
      </c>
      <c r="T37" s="85" t="s">
        <v>581</v>
      </c>
      <c r="U37" s="85" t="s">
        <v>601</v>
      </c>
      <c r="V37" s="85" t="s">
        <v>621</v>
      </c>
      <c r="W37" s="85" t="s">
        <v>641</v>
      </c>
      <c r="X37" s="85" t="s">
        <v>661</v>
      </c>
      <c r="Y37" s="85" t="s">
        <v>681</v>
      </c>
      <c r="Z37" s="85" t="s">
        <v>701</v>
      </c>
      <c r="AA37" s="85" t="s">
        <v>721</v>
      </c>
      <c r="AB37" s="85" t="s">
        <v>741</v>
      </c>
      <c r="AC37" s="85" t="s">
        <v>761</v>
      </c>
      <c r="AD37" s="85" t="s">
        <v>781</v>
      </c>
      <c r="AE37" s="85" t="s">
        <v>814</v>
      </c>
      <c r="AF37" s="85" t="s">
        <v>834</v>
      </c>
      <c r="AG37" s="85" t="s">
        <v>854</v>
      </c>
      <c r="AH37" s="85" t="s">
        <v>874</v>
      </c>
      <c r="AI37" s="85" t="s">
        <v>894</v>
      </c>
      <c r="AJ37" s="85" t="s">
        <v>801</v>
      </c>
      <c r="AK37" s="85" t="s">
        <v>924</v>
      </c>
      <c r="AL37" s="85" t="s">
        <v>944</v>
      </c>
      <c r="AM37" s="85" t="s">
        <v>964</v>
      </c>
      <c r="AN37" s="85" t="s">
        <v>984</v>
      </c>
      <c r="AO37" s="85" t="s">
        <v>1004</v>
      </c>
      <c r="AP37" s="85" t="s">
        <v>1021</v>
      </c>
      <c r="AQ37" s="86" t="s">
        <v>1041</v>
      </c>
      <c r="AR37" s="81" t="s">
        <v>1061</v>
      </c>
    </row>
    <row r="38" spans="1:44" ht="29.25" customHeight="1" x14ac:dyDescent="0.25">
      <c r="A38" s="87"/>
      <c r="B38" s="68"/>
      <c r="C38" s="67"/>
      <c r="D38" s="70"/>
      <c r="E38" s="66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4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2" t="str">
        <f>IF(B38="","",IF(B38="N",ROUND(F38*6,2)+ROUND(G38*12.5,2)+ROUND(H38*19,2)+ROUND(I38*34.5,2)+ROUND(J38*58,2)+ROUND(K38*317.5,2)+ROUND(L38*423,2)+ROUND(M38*635,2)+ROUND(N38*79,2)+ROUND(O38*158.5,2)+ROUND(P38*264.5,2)+ROUND(Q38*6,2)+ROUND(R38*12.5,2)+ROUND(S38*58,2)+ROUND(T38*79,2)+ROUND(U38*132,2)+ROUND(V38*79,2)+ROUND(W38*158.5,2)+ROUND(X38*264.5,2)+ROUND(Y38*6,2)+ROUND(Z38*12.5,2)+ROUND(AA38*58,2)+ROUND(AB38*79,2)+ROUND(AC38*132,2)+ROUND(AD38*79,2)+ROUND(AE38*158.5,2)+ROUND(AF38*264.5,2)+ROUND(AG38*6,2)+ROUND(AH38*12.5,2)+ROUND(AI38*58,2)+ROUND(AJ38*79,2)+ROUND(AK38*132,2)+ROUND(AL38*79,2)+ROUND(AM38*158.5,2)+ROUND(AN38*6,2)+ROUND(AO38*12.5,2)+ROUND(AP38*58,2)+ROUND(AQ38*79,2),IF(B38="B","brak przesłanek do naliczenia opłaty",IF(B38="Z",IF(C38=0,0,IF(C38="","",IF(C38=1,34*C38,IF(C38=2,34*C38,IF(C38=3,34*C38,IF(C38=4,34*C38,IF(C38=5,34*C38,IF(C38&gt;5,34*C38,"nieprawidłowa "))))))))))))</f>
        <v/>
      </c>
    </row>
    <row r="39" spans="1:44" ht="9" customHeight="1" x14ac:dyDescent="0.25">
      <c r="A39" s="64" t="s">
        <v>51</v>
      </c>
      <c r="B39" s="63" t="s">
        <v>215</v>
      </c>
      <c r="C39" s="65" t="s">
        <v>79</v>
      </c>
      <c r="D39" s="72" t="s">
        <v>92</v>
      </c>
      <c r="E39" s="63" t="s">
        <v>112</v>
      </c>
      <c r="F39" s="85" t="s">
        <v>136</v>
      </c>
      <c r="G39" s="85" t="s">
        <v>156</v>
      </c>
      <c r="H39" s="85" t="s">
        <v>191</v>
      </c>
      <c r="I39" s="85" t="s">
        <v>211</v>
      </c>
      <c r="J39" s="85" t="s">
        <v>431</v>
      </c>
      <c r="K39" s="85" t="s">
        <v>445</v>
      </c>
      <c r="L39" s="85" t="s">
        <v>459</v>
      </c>
      <c r="M39" s="85" t="s">
        <v>301</v>
      </c>
      <c r="N39" s="85" t="s">
        <v>309</v>
      </c>
      <c r="O39" s="85" t="s">
        <v>317</v>
      </c>
      <c r="P39" s="85" t="s">
        <v>506</v>
      </c>
      <c r="Q39" s="85" t="s">
        <v>542</v>
      </c>
      <c r="R39" s="85" t="s">
        <v>524</v>
      </c>
      <c r="S39" s="85" t="s">
        <v>562</v>
      </c>
      <c r="T39" s="85" t="s">
        <v>582</v>
      </c>
      <c r="U39" s="85" t="s">
        <v>602</v>
      </c>
      <c r="V39" s="85" t="s">
        <v>622</v>
      </c>
      <c r="W39" s="85" t="s">
        <v>642</v>
      </c>
      <c r="X39" s="85" t="s">
        <v>662</v>
      </c>
      <c r="Y39" s="85" t="s">
        <v>682</v>
      </c>
      <c r="Z39" s="85" t="s">
        <v>702</v>
      </c>
      <c r="AA39" s="85" t="s">
        <v>722</v>
      </c>
      <c r="AB39" s="85" t="s">
        <v>742</v>
      </c>
      <c r="AC39" s="85" t="s">
        <v>762</v>
      </c>
      <c r="AD39" s="85" t="s">
        <v>782</v>
      </c>
      <c r="AE39" s="85" t="s">
        <v>815</v>
      </c>
      <c r="AF39" s="85" t="s">
        <v>835</v>
      </c>
      <c r="AG39" s="85" t="s">
        <v>855</v>
      </c>
      <c r="AH39" s="85" t="s">
        <v>875</v>
      </c>
      <c r="AI39" s="85" t="s">
        <v>895</v>
      </c>
      <c r="AJ39" s="85" t="s">
        <v>802</v>
      </c>
      <c r="AK39" s="85" t="s">
        <v>925</v>
      </c>
      <c r="AL39" s="85" t="s">
        <v>945</v>
      </c>
      <c r="AM39" s="85" t="s">
        <v>965</v>
      </c>
      <c r="AN39" s="85" t="s">
        <v>985</v>
      </c>
      <c r="AO39" s="85" t="s">
        <v>1005</v>
      </c>
      <c r="AP39" s="85" t="s">
        <v>1022</v>
      </c>
      <c r="AQ39" s="86" t="s">
        <v>1042</v>
      </c>
      <c r="AR39" s="81" t="s">
        <v>1062</v>
      </c>
    </row>
    <row r="40" spans="1:44" ht="29.25" customHeight="1" x14ac:dyDescent="0.25">
      <c r="A40" s="87"/>
      <c r="B40" s="68"/>
      <c r="C40" s="67"/>
      <c r="D40" s="70"/>
      <c r="E40" s="66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4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3"/>
      <c r="AP40" s="83"/>
      <c r="AQ40" s="83"/>
      <c r="AR40" s="82" t="str">
        <f>IF(B40="","",IF(B40="N",ROUND(F40*6,2)+ROUND(G40*12.5,2)+ROUND(H40*19,2)+ROUND(I40*34.5,2)+ROUND(J40*58,2)+ROUND(K40*317.5,2)+ROUND(L40*423,2)+ROUND(M40*635,2)+ROUND(N40*79,2)+ROUND(O40*158.5,2)+ROUND(P40*264.5,2)+ROUND(Q40*6,2)+ROUND(R40*12.5,2)+ROUND(S40*58,2)+ROUND(T40*79,2)+ROUND(U40*132,2)+ROUND(V40*79,2)+ROUND(W40*158.5,2)+ROUND(X40*264.5,2)+ROUND(Y40*6,2)+ROUND(Z40*12.5,2)+ROUND(AA40*58,2)+ROUND(AB40*79,2)+ROUND(AC40*132,2)+ROUND(AD40*79,2)+ROUND(AE40*158.5,2)+ROUND(AF40*264.5,2)+ROUND(AG40*6,2)+ROUND(AH40*12.5,2)+ROUND(AI40*58,2)+ROUND(AJ40*79,2)+ROUND(AK40*132,2)+ROUND(AL40*79,2)+ROUND(AM40*158.5,2)+ROUND(AN40*6,2)+ROUND(AO40*12.5,2)+ROUND(AP40*58,2)+ROUND(AQ40*79,2),IF(B40="B","brak przesłanek do naliczenia opłaty",IF(B40="Z",IF(C40=0,0,IF(C40="","",IF(C40=1,34*C40,IF(C40=2,34*C40,IF(C40=3,34*C40,IF(C40=4,34*C40,IF(C40=5,34*C40,IF(C40&gt;5,34*C40,"nieprawidłowa "))))))))))))</f>
        <v/>
      </c>
    </row>
    <row r="41" spans="1:44" ht="9" customHeight="1" x14ac:dyDescent="0.25">
      <c r="A41" s="64" t="s">
        <v>52</v>
      </c>
      <c r="B41" s="63" t="s">
        <v>485</v>
      </c>
      <c r="C41" s="65" t="s">
        <v>80</v>
      </c>
      <c r="D41" s="72" t="s">
        <v>93</v>
      </c>
      <c r="E41" s="63" t="s">
        <v>113</v>
      </c>
      <c r="F41" s="85" t="s">
        <v>137</v>
      </c>
      <c r="G41" s="85" t="s">
        <v>157</v>
      </c>
      <c r="H41" s="85" t="s">
        <v>192</v>
      </c>
      <c r="I41" s="85" t="s">
        <v>272</v>
      </c>
      <c r="J41" s="85" t="s">
        <v>432</v>
      </c>
      <c r="K41" s="85" t="s">
        <v>446</v>
      </c>
      <c r="L41" s="85" t="s">
        <v>294</v>
      </c>
      <c r="M41" s="85" t="s">
        <v>302</v>
      </c>
      <c r="N41" s="85" t="s">
        <v>310</v>
      </c>
      <c r="O41" s="85" t="s">
        <v>493</v>
      </c>
      <c r="P41" s="85" t="s">
        <v>507</v>
      </c>
      <c r="Q41" s="85" t="s">
        <v>543</v>
      </c>
      <c r="R41" s="85" t="s">
        <v>525</v>
      </c>
      <c r="S41" s="85" t="s">
        <v>563</v>
      </c>
      <c r="T41" s="85" t="s">
        <v>583</v>
      </c>
      <c r="U41" s="85" t="s">
        <v>603</v>
      </c>
      <c r="V41" s="85" t="s">
        <v>623</v>
      </c>
      <c r="W41" s="85" t="s">
        <v>643</v>
      </c>
      <c r="X41" s="85" t="s">
        <v>663</v>
      </c>
      <c r="Y41" s="85" t="s">
        <v>683</v>
      </c>
      <c r="Z41" s="85" t="s">
        <v>703</v>
      </c>
      <c r="AA41" s="85" t="s">
        <v>723</v>
      </c>
      <c r="AB41" s="85" t="s">
        <v>743</v>
      </c>
      <c r="AC41" s="85" t="s">
        <v>763</v>
      </c>
      <c r="AD41" s="85" t="s">
        <v>783</v>
      </c>
      <c r="AE41" s="85" t="s">
        <v>816</v>
      </c>
      <c r="AF41" s="85" t="s">
        <v>836</v>
      </c>
      <c r="AG41" s="85" t="s">
        <v>856</v>
      </c>
      <c r="AH41" s="85" t="s">
        <v>876</v>
      </c>
      <c r="AI41" s="85" t="s">
        <v>896</v>
      </c>
      <c r="AJ41" s="85" t="s">
        <v>803</v>
      </c>
      <c r="AK41" s="85" t="s">
        <v>926</v>
      </c>
      <c r="AL41" s="85" t="s">
        <v>946</v>
      </c>
      <c r="AM41" s="85" t="s">
        <v>966</v>
      </c>
      <c r="AN41" s="85" t="s">
        <v>986</v>
      </c>
      <c r="AO41" s="85" t="s">
        <v>1006</v>
      </c>
      <c r="AP41" s="85" t="s">
        <v>1023</v>
      </c>
      <c r="AQ41" s="86" t="s">
        <v>1043</v>
      </c>
      <c r="AR41" s="81" t="s">
        <v>1063</v>
      </c>
    </row>
    <row r="42" spans="1:44" ht="29.25" customHeight="1" x14ac:dyDescent="0.25">
      <c r="A42" s="87"/>
      <c r="B42" s="68"/>
      <c r="C42" s="67"/>
      <c r="D42" s="70"/>
      <c r="E42" s="66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4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3"/>
      <c r="AQ42" s="83"/>
      <c r="AR42" s="82" t="str">
        <f>IF(B42="","",IF(B42="N",ROUND(F42*6,2)+ROUND(G42*12.5,2)+ROUND(H42*19,2)+ROUND(I42*34.5,2)+ROUND(J42*58,2)+ROUND(K42*317.5,2)+ROUND(L42*423,2)+ROUND(M42*635,2)+ROUND(N42*79,2)+ROUND(O42*158.5,2)+ROUND(P42*264.5,2)+ROUND(Q42*6,2)+ROUND(R42*12.5,2)+ROUND(S42*58,2)+ROUND(T42*79,2)+ROUND(U42*132,2)+ROUND(V42*79,2)+ROUND(W42*158.5,2)+ROUND(X42*264.5,2)+ROUND(Y42*6,2)+ROUND(Z42*12.5,2)+ROUND(AA42*58,2)+ROUND(AB42*79,2)+ROUND(AC42*132,2)+ROUND(AD42*79,2)+ROUND(AE42*158.5,2)+ROUND(AF42*264.5,2)+ROUND(AG42*6,2)+ROUND(AH42*12.5,2)+ROUND(AI42*58,2)+ROUND(AJ42*79,2)+ROUND(AK42*132,2)+ROUND(AL42*79,2)+ROUND(AM42*158.5,2)+ROUND(AN42*6,2)+ROUND(AO42*12.5,2)+ROUND(AP42*58,2)+ROUND(AQ42*79,2),IF(B42="B","brak przesłanek do naliczenia opłaty",IF(B42="Z",IF(C42=0,0,IF(C42="","",IF(C42=1,34*C42,IF(C42=2,34*C42,IF(C42=3,34*C42,IF(C42=4,34*C42,IF(C42=5,34*C42,IF(C42&gt;5,34*C42,"nieprawidłowa "))))))))))))</f>
        <v/>
      </c>
    </row>
    <row r="43" spans="1:44" ht="9.75" customHeight="1" x14ac:dyDescent="0.25">
      <c r="A43" s="64" t="s">
        <v>53</v>
      </c>
      <c r="B43" s="63" t="s">
        <v>18</v>
      </c>
      <c r="C43" s="65" t="s">
        <v>81</v>
      </c>
      <c r="D43" s="72" t="s">
        <v>94</v>
      </c>
      <c r="E43" s="63" t="s">
        <v>114</v>
      </c>
      <c r="F43" s="85" t="s">
        <v>138</v>
      </c>
      <c r="G43" s="85" t="s">
        <v>171</v>
      </c>
      <c r="H43" s="85" t="s">
        <v>193</v>
      </c>
      <c r="I43" s="85" t="s">
        <v>273</v>
      </c>
      <c r="J43" s="85" t="s">
        <v>433</v>
      </c>
      <c r="K43" s="85" t="s">
        <v>447</v>
      </c>
      <c r="L43" s="85" t="s">
        <v>295</v>
      </c>
      <c r="M43" s="85" t="s">
        <v>303</v>
      </c>
      <c r="N43" s="85" t="s">
        <v>311</v>
      </c>
      <c r="O43" s="85" t="s">
        <v>494</v>
      </c>
      <c r="P43" s="85" t="s">
        <v>508</v>
      </c>
      <c r="Q43" s="85" t="s">
        <v>544</v>
      </c>
      <c r="R43" s="85" t="s">
        <v>526</v>
      </c>
      <c r="S43" s="85" t="s">
        <v>564</v>
      </c>
      <c r="T43" s="85" t="s">
        <v>584</v>
      </c>
      <c r="U43" s="85" t="s">
        <v>604</v>
      </c>
      <c r="V43" s="85" t="s">
        <v>624</v>
      </c>
      <c r="W43" s="85" t="s">
        <v>644</v>
      </c>
      <c r="X43" s="85" t="s">
        <v>664</v>
      </c>
      <c r="Y43" s="85" t="s">
        <v>684</v>
      </c>
      <c r="Z43" s="85" t="s">
        <v>704</v>
      </c>
      <c r="AA43" s="85" t="s">
        <v>724</v>
      </c>
      <c r="AB43" s="85" t="s">
        <v>744</v>
      </c>
      <c r="AC43" s="85" t="s">
        <v>764</v>
      </c>
      <c r="AD43" s="85" t="s">
        <v>784</v>
      </c>
      <c r="AE43" s="85" t="s">
        <v>817</v>
      </c>
      <c r="AF43" s="85" t="s">
        <v>837</v>
      </c>
      <c r="AG43" s="85" t="s">
        <v>857</v>
      </c>
      <c r="AH43" s="85" t="s">
        <v>877</v>
      </c>
      <c r="AI43" s="85" t="s">
        <v>897</v>
      </c>
      <c r="AJ43" s="85" t="s">
        <v>804</v>
      </c>
      <c r="AK43" s="85" t="s">
        <v>927</v>
      </c>
      <c r="AL43" s="85" t="s">
        <v>947</v>
      </c>
      <c r="AM43" s="85" t="s">
        <v>967</v>
      </c>
      <c r="AN43" s="85" t="s">
        <v>987</v>
      </c>
      <c r="AO43" s="85" t="s">
        <v>1007</v>
      </c>
      <c r="AP43" s="85" t="s">
        <v>1024</v>
      </c>
      <c r="AQ43" s="86" t="s">
        <v>1044</v>
      </c>
      <c r="AR43" s="81" t="s">
        <v>1064</v>
      </c>
    </row>
    <row r="44" spans="1:44" ht="29.25" customHeight="1" x14ac:dyDescent="0.25">
      <c r="A44" s="87"/>
      <c r="B44" s="68"/>
      <c r="C44" s="67"/>
      <c r="D44" s="70"/>
      <c r="E44" s="66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4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2" t="str">
        <f>IF(B44="","",IF(B44="N",ROUND(F44*6,2)+ROUND(G44*12.5,2)+ROUND(H44*19,2)+ROUND(I44*34.5,2)+ROUND(J44*58,2)+ROUND(K44*317.5,2)+ROUND(L44*423,2)+ROUND(M44*635,2)+ROUND(N44*79,2)+ROUND(O44*158.5,2)+ROUND(P44*264.5,2)+ROUND(Q44*6,2)+ROUND(R44*12.5,2)+ROUND(S44*58,2)+ROUND(T44*79,2)+ROUND(U44*132,2)+ROUND(V44*79,2)+ROUND(W44*158.5,2)+ROUND(X44*264.5,2)+ROUND(Y44*6,2)+ROUND(Z44*12.5,2)+ROUND(AA44*58,2)+ROUND(AB44*79,2)+ROUND(AC44*132,2)+ROUND(AD44*79,2)+ROUND(AE44*158.5,2)+ROUND(AF44*264.5,2)+ROUND(AG44*6,2)+ROUND(AH44*12.5,2)+ROUND(AI44*58,2)+ROUND(AJ44*79,2)+ROUND(AK44*132,2)+ROUND(AL44*79,2)+ROUND(AM44*158.5,2)+ROUND(AN44*6,2)+ROUND(AO44*12.5,2)+ROUND(AP44*58,2)+ROUND(AQ44*79,2),IF(B44="B","brak przesłanek do naliczenia opłaty",IF(B44="Z",IF(C44=0,0,IF(C44="","",IF(C44=1,34*C44,IF(C44=2,34*C44,IF(C44=3,34*C44,IF(C44=4,34*C44,IF(C44=5,34*C44,IF(C44&gt;5,34*C44,"nieprawidłowa "))))))))))))</f>
        <v/>
      </c>
    </row>
    <row r="45" spans="1:44" ht="9.75" customHeight="1" x14ac:dyDescent="0.25">
      <c r="A45" s="64" t="s">
        <v>54</v>
      </c>
      <c r="B45" s="63" t="s">
        <v>25</v>
      </c>
      <c r="C45" s="65" t="s">
        <v>82</v>
      </c>
      <c r="D45" s="72" t="s">
        <v>95</v>
      </c>
      <c r="E45" s="63" t="s">
        <v>115</v>
      </c>
      <c r="F45" s="85" t="s">
        <v>139</v>
      </c>
      <c r="G45" s="85" t="s">
        <v>172</v>
      </c>
      <c r="H45" s="85" t="s">
        <v>194</v>
      </c>
      <c r="I45" s="85" t="s">
        <v>274</v>
      </c>
      <c r="J45" s="85" t="s">
        <v>434</v>
      </c>
      <c r="K45" s="85" t="s">
        <v>288</v>
      </c>
      <c r="L45" s="85" t="s">
        <v>296</v>
      </c>
      <c r="M45" s="85" t="s">
        <v>304</v>
      </c>
      <c r="N45" s="85" t="s">
        <v>489</v>
      </c>
      <c r="O45" s="85" t="s">
        <v>495</v>
      </c>
      <c r="P45" s="85" t="s">
        <v>509</v>
      </c>
      <c r="Q45" s="85" t="s">
        <v>545</v>
      </c>
      <c r="R45" s="85" t="s">
        <v>527</v>
      </c>
      <c r="S45" s="85" t="s">
        <v>565</v>
      </c>
      <c r="T45" s="85" t="s">
        <v>585</v>
      </c>
      <c r="U45" s="85" t="s">
        <v>605</v>
      </c>
      <c r="V45" s="85" t="s">
        <v>625</v>
      </c>
      <c r="W45" s="85" t="s">
        <v>645</v>
      </c>
      <c r="X45" s="85" t="s">
        <v>665</v>
      </c>
      <c r="Y45" s="85" t="s">
        <v>685</v>
      </c>
      <c r="Z45" s="85" t="s">
        <v>705</v>
      </c>
      <c r="AA45" s="85" t="s">
        <v>725</v>
      </c>
      <c r="AB45" s="85" t="s">
        <v>745</v>
      </c>
      <c r="AC45" s="85" t="s">
        <v>765</v>
      </c>
      <c r="AD45" s="85" t="s">
        <v>785</v>
      </c>
      <c r="AE45" s="85" t="s">
        <v>818</v>
      </c>
      <c r="AF45" s="85" t="s">
        <v>838</v>
      </c>
      <c r="AG45" s="85" t="s">
        <v>858</v>
      </c>
      <c r="AH45" s="85" t="s">
        <v>878</v>
      </c>
      <c r="AI45" s="85" t="s">
        <v>898</v>
      </c>
      <c r="AJ45" s="85" t="s">
        <v>805</v>
      </c>
      <c r="AK45" s="85" t="s">
        <v>928</v>
      </c>
      <c r="AL45" s="85" t="s">
        <v>948</v>
      </c>
      <c r="AM45" s="85" t="s">
        <v>968</v>
      </c>
      <c r="AN45" s="85" t="s">
        <v>988</v>
      </c>
      <c r="AO45" s="85" t="s">
        <v>1008</v>
      </c>
      <c r="AP45" s="85" t="s">
        <v>1025</v>
      </c>
      <c r="AQ45" s="86" t="s">
        <v>1045</v>
      </c>
      <c r="AR45" s="81" t="s">
        <v>1065</v>
      </c>
    </row>
    <row r="46" spans="1:44" ht="29.25" customHeight="1" x14ac:dyDescent="0.25">
      <c r="A46" s="87"/>
      <c r="B46" s="68"/>
      <c r="C46" s="67"/>
      <c r="D46" s="70"/>
      <c r="E46" s="66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4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2" t="str">
        <f>IF(B46="","",IF(B46="N",ROUND(F46*6,2)+ROUND(G46*12.5,2)+ROUND(H46*19,2)+ROUND(I46*34.5,2)+ROUND(J46*58,2)+ROUND(K46*317.5,2)+ROUND(L46*423,2)+ROUND(M46*635,2)+ROUND(N46*79,2)+ROUND(O46*158.5,2)+ROUND(P46*264.5,2)+ROUND(Q46*6,2)+ROUND(R46*12.5,2)+ROUND(S46*58,2)+ROUND(T46*79,2)+ROUND(U46*132,2)+ROUND(V46*79,2)+ROUND(W46*158.5,2)+ROUND(X46*264.5,2)+ROUND(Y46*6,2)+ROUND(Z46*12.5,2)+ROUND(AA46*58,2)+ROUND(AB46*79,2)+ROUND(AC46*132,2)+ROUND(AD46*79,2)+ROUND(AE46*158.5,2)+ROUND(AF46*264.5,2)+ROUND(AG46*6,2)+ROUND(AH46*12.5,2)+ROUND(AI46*58,2)+ROUND(AJ46*79,2)+ROUND(AK46*132,2)+ROUND(AL46*79,2)+ROUND(AM46*158.5,2)+ROUND(AN46*6,2)+ROUND(AO46*12.5,2)+ROUND(AP46*58,2)+ROUND(AQ46*79,2),IF(B46="B","brak przesłanek do naliczenia opłaty",IF(B46="Z",IF(C46=0,0,IF(C46="","",IF(C46=1,34*C46,IF(C46=2,34*C46,IF(C46=3,34*C46,IF(C46=4,34*C46,IF(C46=5,34*C46,IF(C46&gt;5,34*C46,"nieprawidłowa "))))))))))))</f>
        <v/>
      </c>
    </row>
    <row r="47" spans="1:44" ht="9" customHeight="1" x14ac:dyDescent="0.25">
      <c r="A47" s="64" t="s">
        <v>55</v>
      </c>
      <c r="B47" s="63" t="s">
        <v>19</v>
      </c>
      <c r="C47" s="65" t="s">
        <v>83</v>
      </c>
      <c r="D47" s="72" t="s">
        <v>96</v>
      </c>
      <c r="E47" s="63" t="s">
        <v>116</v>
      </c>
      <c r="F47" s="85" t="s">
        <v>140</v>
      </c>
      <c r="G47" s="85" t="s">
        <v>173</v>
      </c>
      <c r="H47" s="85" t="s">
        <v>195</v>
      </c>
      <c r="I47" s="85" t="s">
        <v>275</v>
      </c>
      <c r="J47" s="85" t="s">
        <v>435</v>
      </c>
      <c r="K47" s="85" t="s">
        <v>289</v>
      </c>
      <c r="L47" s="85" t="s">
        <v>297</v>
      </c>
      <c r="M47" s="85" t="s">
        <v>305</v>
      </c>
      <c r="N47" s="85" t="s">
        <v>490</v>
      </c>
      <c r="O47" s="85" t="s">
        <v>496</v>
      </c>
      <c r="P47" s="85" t="s">
        <v>510</v>
      </c>
      <c r="Q47" s="85" t="s">
        <v>546</v>
      </c>
      <c r="R47" s="85" t="s">
        <v>528</v>
      </c>
      <c r="S47" s="85" t="s">
        <v>566</v>
      </c>
      <c r="T47" s="85" t="s">
        <v>586</v>
      </c>
      <c r="U47" s="85" t="s">
        <v>606</v>
      </c>
      <c r="V47" s="85" t="s">
        <v>626</v>
      </c>
      <c r="W47" s="85" t="s">
        <v>646</v>
      </c>
      <c r="X47" s="85" t="s">
        <v>666</v>
      </c>
      <c r="Y47" s="85" t="s">
        <v>686</v>
      </c>
      <c r="Z47" s="85" t="s">
        <v>706</v>
      </c>
      <c r="AA47" s="85" t="s">
        <v>726</v>
      </c>
      <c r="AB47" s="85" t="s">
        <v>746</v>
      </c>
      <c r="AC47" s="85" t="s">
        <v>766</v>
      </c>
      <c r="AD47" s="85" t="s">
        <v>786</v>
      </c>
      <c r="AE47" s="85" t="s">
        <v>819</v>
      </c>
      <c r="AF47" s="85" t="s">
        <v>839</v>
      </c>
      <c r="AG47" s="85" t="s">
        <v>859</v>
      </c>
      <c r="AH47" s="85" t="s">
        <v>879</v>
      </c>
      <c r="AI47" s="85" t="s">
        <v>899</v>
      </c>
      <c r="AJ47" s="85" t="s">
        <v>909</v>
      </c>
      <c r="AK47" s="85" t="s">
        <v>929</v>
      </c>
      <c r="AL47" s="85" t="s">
        <v>949</v>
      </c>
      <c r="AM47" s="85" t="s">
        <v>969</v>
      </c>
      <c r="AN47" s="85" t="s">
        <v>989</v>
      </c>
      <c r="AO47" s="85" t="s">
        <v>806</v>
      </c>
      <c r="AP47" s="85" t="s">
        <v>1026</v>
      </c>
      <c r="AQ47" s="86" t="s">
        <v>1046</v>
      </c>
      <c r="AR47" s="81" t="s">
        <v>1066</v>
      </c>
    </row>
    <row r="48" spans="1:44" ht="30" customHeight="1" x14ac:dyDescent="0.25">
      <c r="A48" s="87"/>
      <c r="B48" s="68"/>
      <c r="C48" s="67"/>
      <c r="D48" s="70"/>
      <c r="E48" s="66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4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3"/>
      <c r="AQ48" s="83"/>
      <c r="AR48" s="82" t="str">
        <f>IF(B48="","",IF(B48="N",ROUND(F48*6,2)+ROUND(G48*12.5,2)+ROUND(H48*19,2)+ROUND(I48*34.5,2)+ROUND(J48*58,2)+ROUND(K48*317.5,2)+ROUND(L48*423,2)+ROUND(M48*635,2)+ROUND(N48*79,2)+ROUND(O48*158.5,2)+ROUND(P48*264.5,2)+ROUND(Q48*6,2)+ROUND(R48*12.5,2)+ROUND(S48*58,2)+ROUND(T48*79,2)+ROUND(U48*132,2)+ROUND(V48*79,2)+ROUND(W48*158.5,2)+ROUND(X48*264.5,2)+ROUND(Y48*6,2)+ROUND(Z48*12.5,2)+ROUND(AA48*58,2)+ROUND(AB48*79,2)+ROUND(AC48*132,2)+ROUND(AD48*79,2)+ROUND(AE48*158.5,2)+ROUND(AF48*264.5,2)+ROUND(AG48*6,2)+ROUND(AH48*12.5,2)+ROUND(AI48*58,2)+ROUND(AJ48*79,2)+ROUND(AK48*132,2)+ROUND(AL48*79,2)+ROUND(AM48*158.5,2)+ROUND(AN48*6,2)+ROUND(AO48*12.5,2)+ROUND(AP48*58,2)+ROUND(AQ48*79,2),IF(B48="B","brak przesłanek do naliczenia opłaty",IF(B48="Z",IF(C48=0,0,IF(C48="","",IF(C48=1,34*C48,IF(C48=2,34*C48,IF(C48=3,34*C48,IF(C48=4,34*C48,IF(C48=5,34*C48,IF(C48&gt;5,34*C48,"nieprawidłowa "))))))))))))</f>
        <v/>
      </c>
    </row>
    <row r="49" spans="1:45" ht="7.5" customHeight="1" x14ac:dyDescent="0.25">
      <c r="A49" s="64" t="s">
        <v>56</v>
      </c>
      <c r="B49" s="63" t="s">
        <v>26</v>
      </c>
      <c r="C49" s="65" t="s">
        <v>84</v>
      </c>
      <c r="D49" s="72" t="s">
        <v>97</v>
      </c>
      <c r="E49" s="63" t="s">
        <v>117</v>
      </c>
      <c r="F49" s="85" t="s">
        <v>141</v>
      </c>
      <c r="G49" s="85" t="s">
        <v>176</v>
      </c>
      <c r="H49" s="85" t="s">
        <v>196</v>
      </c>
      <c r="I49" s="85" t="s">
        <v>422</v>
      </c>
      <c r="J49" s="85" t="s">
        <v>282</v>
      </c>
      <c r="K49" s="85" t="s">
        <v>290</v>
      </c>
      <c r="L49" s="85" t="s">
        <v>298</v>
      </c>
      <c r="M49" s="85" t="s">
        <v>472</v>
      </c>
      <c r="N49" s="85" t="s">
        <v>491</v>
      </c>
      <c r="O49" s="85" t="s">
        <v>497</v>
      </c>
      <c r="P49" s="85" t="s">
        <v>511</v>
      </c>
      <c r="Q49" s="85" t="s">
        <v>547</v>
      </c>
      <c r="R49" s="85" t="s">
        <v>529</v>
      </c>
      <c r="S49" s="85" t="s">
        <v>567</v>
      </c>
      <c r="T49" s="85" t="s">
        <v>587</v>
      </c>
      <c r="U49" s="85" t="s">
        <v>607</v>
      </c>
      <c r="V49" s="85" t="s">
        <v>627</v>
      </c>
      <c r="W49" s="85" t="s">
        <v>647</v>
      </c>
      <c r="X49" s="85" t="s">
        <v>667</v>
      </c>
      <c r="Y49" s="85" t="s">
        <v>687</v>
      </c>
      <c r="Z49" s="85" t="s">
        <v>707</v>
      </c>
      <c r="AA49" s="85" t="s">
        <v>727</v>
      </c>
      <c r="AB49" s="85" t="s">
        <v>747</v>
      </c>
      <c r="AC49" s="85" t="s">
        <v>767</v>
      </c>
      <c r="AD49" s="85" t="s">
        <v>787</v>
      </c>
      <c r="AE49" s="85" t="s">
        <v>820</v>
      </c>
      <c r="AF49" s="85" t="s">
        <v>840</v>
      </c>
      <c r="AG49" s="85" t="s">
        <v>860</v>
      </c>
      <c r="AH49" s="85" t="s">
        <v>880</v>
      </c>
      <c r="AI49" s="85" t="s">
        <v>900</v>
      </c>
      <c r="AJ49" s="85" t="s">
        <v>910</v>
      </c>
      <c r="AK49" s="85" t="s">
        <v>930</v>
      </c>
      <c r="AL49" s="85" t="s">
        <v>950</v>
      </c>
      <c r="AM49" s="85" t="s">
        <v>970</v>
      </c>
      <c r="AN49" s="85" t="s">
        <v>990</v>
      </c>
      <c r="AO49" s="85" t="s">
        <v>807</v>
      </c>
      <c r="AP49" s="85" t="s">
        <v>1027</v>
      </c>
      <c r="AQ49" s="86" t="s">
        <v>1047</v>
      </c>
      <c r="AR49" s="81" t="s">
        <v>1067</v>
      </c>
    </row>
    <row r="50" spans="1:45" ht="29.25" customHeight="1" x14ac:dyDescent="0.25">
      <c r="A50" s="87"/>
      <c r="B50" s="68"/>
      <c r="C50" s="67"/>
      <c r="D50" s="70"/>
      <c r="E50" s="66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4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/>
      <c r="AP50" s="83"/>
      <c r="AQ50" s="83"/>
      <c r="AR50" s="82" t="str">
        <f>IF(B50="","",IF(B50="N",ROUND(F50*6,2)+ROUND(G50*12.5,2)+ROUND(H50*19,2)+ROUND(I50*34.5,2)+ROUND(J50*58,2)+ROUND(K50*317.5,2)+ROUND(L50*423,2)+ROUND(M50*635,2)+ROUND(N50*79,2)+ROUND(O50*158.5,2)+ROUND(P50*264.5,2)+ROUND(Q50*6,2)+ROUND(R50*12.5,2)+ROUND(S50*58,2)+ROUND(T50*79,2)+ROUND(U50*132,2)+ROUND(V50*79,2)+ROUND(W50*158.5,2)+ROUND(X50*264.5,2)+ROUND(Y50*6,2)+ROUND(Z50*12.5,2)+ROUND(AA50*58,2)+ROUND(AB50*79,2)+ROUND(AC50*132,2)+ROUND(AD50*79,2)+ROUND(AE50*158.5,2)+ROUND(AF50*264.5,2)+ROUND(AG50*6,2)+ROUND(AH50*12.5,2)+ROUND(AI50*58,2)+ROUND(AJ50*79,2)+ROUND(AK50*132,2)+ROUND(AL50*79,2)+ROUND(AM50*158.5,2)+ROUND(AN50*6,2)+ROUND(AO50*12.5,2)+ROUND(AP50*58,2)+ROUND(AQ50*79,2),IF(B50="B","brak przesłanek do naliczenia opłaty",IF(B50="Z",IF(C50=0,0,IF(C50="","",IF(C50=1,34*C50,IF(C50=2,34*C50,IF(C50=3,34*C50,IF(C50=4,34*C50,IF(C50=5,34*C50,IF(C50&gt;5,34*C50,"nieprawidłowa "))))))))))))</f>
        <v/>
      </c>
    </row>
    <row r="51" spans="1:45" ht="8.25" customHeight="1" x14ac:dyDescent="0.25">
      <c r="A51" s="64" t="s">
        <v>57</v>
      </c>
      <c r="B51" s="63" t="s">
        <v>27</v>
      </c>
      <c r="C51" s="65" t="s">
        <v>85</v>
      </c>
      <c r="D51" s="72" t="s">
        <v>98</v>
      </c>
      <c r="E51" s="63" t="s">
        <v>118</v>
      </c>
      <c r="F51" s="85" t="s">
        <v>142</v>
      </c>
      <c r="G51" s="85" t="s">
        <v>177</v>
      </c>
      <c r="H51" s="85" t="s">
        <v>197</v>
      </c>
      <c r="I51" s="85" t="s">
        <v>423</v>
      </c>
      <c r="J51" s="85" t="s">
        <v>283</v>
      </c>
      <c r="K51" s="85" t="s">
        <v>291</v>
      </c>
      <c r="L51" s="85" t="s">
        <v>299</v>
      </c>
      <c r="M51" s="85" t="s">
        <v>473</v>
      </c>
      <c r="N51" s="85" t="s">
        <v>492</v>
      </c>
      <c r="O51" s="85" t="s">
        <v>498</v>
      </c>
      <c r="P51" s="85" t="s">
        <v>512</v>
      </c>
      <c r="Q51" s="85" t="s">
        <v>548</v>
      </c>
      <c r="R51" s="85" t="s">
        <v>530</v>
      </c>
      <c r="S51" s="85" t="s">
        <v>568</v>
      </c>
      <c r="T51" s="85" t="s">
        <v>588</v>
      </c>
      <c r="U51" s="85" t="s">
        <v>608</v>
      </c>
      <c r="V51" s="85" t="s">
        <v>628</v>
      </c>
      <c r="W51" s="85" t="s">
        <v>648</v>
      </c>
      <c r="X51" s="85" t="s">
        <v>668</v>
      </c>
      <c r="Y51" s="85" t="s">
        <v>688</v>
      </c>
      <c r="Z51" s="85" t="s">
        <v>708</v>
      </c>
      <c r="AA51" s="85" t="s">
        <v>728</v>
      </c>
      <c r="AB51" s="85" t="s">
        <v>748</v>
      </c>
      <c r="AC51" s="85" t="s">
        <v>768</v>
      </c>
      <c r="AD51" s="85" t="s">
        <v>788</v>
      </c>
      <c r="AE51" s="85" t="s">
        <v>821</v>
      </c>
      <c r="AF51" s="85" t="s">
        <v>841</v>
      </c>
      <c r="AG51" s="85" t="s">
        <v>861</v>
      </c>
      <c r="AH51" s="85" t="s">
        <v>881</v>
      </c>
      <c r="AI51" s="85" t="s">
        <v>901</v>
      </c>
      <c r="AJ51" s="85" t="s">
        <v>911</v>
      </c>
      <c r="AK51" s="85" t="s">
        <v>931</v>
      </c>
      <c r="AL51" s="85" t="s">
        <v>951</v>
      </c>
      <c r="AM51" s="85" t="s">
        <v>971</v>
      </c>
      <c r="AN51" s="85" t="s">
        <v>991</v>
      </c>
      <c r="AO51" s="85" t="s">
        <v>808</v>
      </c>
      <c r="AP51" s="85" t="s">
        <v>1028</v>
      </c>
      <c r="AQ51" s="86" t="s">
        <v>1048</v>
      </c>
      <c r="AR51" s="81" t="s">
        <v>1068</v>
      </c>
    </row>
    <row r="52" spans="1:45" ht="27.75" customHeight="1" thickBot="1" x14ac:dyDescent="0.3">
      <c r="A52" s="87"/>
      <c r="B52" s="68"/>
      <c r="C52" s="67"/>
      <c r="D52" s="70"/>
      <c r="E52" s="66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4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83"/>
      <c r="AP52" s="83"/>
      <c r="AQ52" s="83"/>
      <c r="AR52" s="82" t="str">
        <f>IF(B52="","",IF(B52="N",ROUND(F52*6,2)+ROUND(G52*12.5,2)+ROUND(H52*19,2)+ROUND(I52*34.5,2)+ROUND(J52*58,2)+ROUND(K52*317.5,2)+ROUND(L52*423,2)+ROUND(M52*635,2)+ROUND(N52*79,2)+ROUND(O52*158.5,2)+ROUND(P52*264.5,2)+ROUND(Q52*6,2)+ROUND(R52*12.5,2)+ROUND(S52*58,2)+ROUND(T52*79,2)+ROUND(U52*132,2)+ROUND(V52*79,2)+ROUND(W52*158.5,2)+ROUND(X52*264.5,2)+ROUND(Y52*6,2)+ROUND(Z52*12.5,2)+ROUND(AA52*58,2)+ROUND(AB52*79,2)+ROUND(AC52*132,2)+ROUND(AD52*79,2)+ROUND(AE52*158.5,2)+ROUND(AF52*264.5,2)+ROUND(AG52*6,2)+ROUND(AH52*12.5,2)+ROUND(AI52*58,2)+ROUND(AJ52*79,2)+ROUND(AK52*132,2)+ROUND(AL52*79,2)+ROUND(AM52*158.5,2)+ROUND(AN52*6,2)+ROUND(AO52*12.5,2)+ROUND(AP52*58,2)+ROUND(AQ52*79,2),IF(B52="B","brak przesłanek do naliczenia opłaty",IF(B52="Z",IF(C52=0,0,IF(C52="","",IF(C52=1,34*C52,IF(C52=2,34*C52,IF(C52=3,34*C52,IF(C52=4,34*C52,IF(C52=5,34*C52,IF(C52&gt;5,34*C52,"nieprawidłowa "))))))))))))</f>
        <v/>
      </c>
    </row>
    <row r="53" spans="1:45" ht="29.25" hidden="1" customHeight="1" thickBot="1" x14ac:dyDescent="0.3">
      <c r="A53" s="53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5"/>
    </row>
    <row r="54" spans="1:45" ht="9" customHeight="1" x14ac:dyDescent="0.25">
      <c r="A54" s="336" t="s">
        <v>389</v>
      </c>
      <c r="B54" s="337"/>
      <c r="C54" s="337"/>
      <c r="D54" s="337"/>
      <c r="E54" s="337"/>
      <c r="F54" s="340" t="s">
        <v>1069</v>
      </c>
      <c r="G54" s="341"/>
      <c r="H54" s="341"/>
      <c r="I54" s="341"/>
      <c r="J54" s="341"/>
      <c r="K54" s="341"/>
      <c r="L54" s="341"/>
      <c r="M54" s="341"/>
      <c r="N54" s="341"/>
      <c r="O54" s="341"/>
      <c r="P54" s="341"/>
      <c r="Q54" s="341"/>
      <c r="R54" s="341"/>
      <c r="S54" s="341"/>
      <c r="T54" s="341"/>
      <c r="U54" s="341"/>
      <c r="V54" s="341"/>
      <c r="W54" s="341"/>
      <c r="X54" s="341"/>
      <c r="Y54" s="341"/>
      <c r="Z54" s="341"/>
      <c r="AA54" s="341"/>
      <c r="AB54" s="341"/>
      <c r="AC54" s="341"/>
      <c r="AD54" s="341"/>
      <c r="AE54" s="341"/>
      <c r="AF54" s="341"/>
      <c r="AG54" s="341"/>
      <c r="AH54" s="341"/>
      <c r="AI54" s="341"/>
      <c r="AJ54" s="341"/>
      <c r="AK54" s="341"/>
      <c r="AL54" s="341"/>
      <c r="AM54" s="341"/>
      <c r="AN54" s="341"/>
      <c r="AO54" s="341"/>
      <c r="AP54" s="341"/>
      <c r="AQ54" s="341"/>
      <c r="AR54" s="342"/>
      <c r="AS54" s="79"/>
    </row>
    <row r="55" spans="1:45" ht="64.5" customHeight="1" thickBot="1" x14ac:dyDescent="0.3">
      <c r="A55" s="338"/>
      <c r="B55" s="339"/>
      <c r="C55" s="339"/>
      <c r="D55" s="339"/>
      <c r="E55" s="339"/>
      <c r="F55" s="343">
        <f>SUM(C14,C16,C18,C20,C22,C24,C26,C28,C30,C32,C34,C36,C38,C40,C42,C44,C46,C48,C50,C52)</f>
        <v>0</v>
      </c>
      <c r="G55" s="344"/>
      <c r="H55" s="344"/>
      <c r="I55" s="344"/>
      <c r="J55" s="344"/>
      <c r="K55" s="344"/>
      <c r="L55" s="344"/>
      <c r="M55" s="344"/>
      <c r="N55" s="344"/>
      <c r="O55" s="344"/>
      <c r="P55" s="344"/>
      <c r="Q55" s="344"/>
      <c r="R55" s="344"/>
      <c r="S55" s="344"/>
      <c r="T55" s="344"/>
      <c r="U55" s="344"/>
      <c r="V55" s="344"/>
      <c r="W55" s="344"/>
      <c r="X55" s="344"/>
      <c r="Y55" s="344"/>
      <c r="Z55" s="344"/>
      <c r="AA55" s="344"/>
      <c r="AB55" s="344"/>
      <c r="AC55" s="344"/>
      <c r="AD55" s="344"/>
      <c r="AE55" s="344"/>
      <c r="AF55" s="344"/>
      <c r="AG55" s="344"/>
      <c r="AH55" s="344"/>
      <c r="AI55" s="344"/>
      <c r="AJ55" s="344"/>
      <c r="AK55" s="344"/>
      <c r="AL55" s="344"/>
      <c r="AM55" s="344"/>
      <c r="AN55" s="344"/>
      <c r="AO55" s="344"/>
      <c r="AP55" s="344"/>
      <c r="AQ55" s="344"/>
      <c r="AR55" s="345"/>
      <c r="AS55" s="79"/>
    </row>
    <row r="56" spans="1:45" ht="8.25" customHeight="1" x14ac:dyDescent="0.25">
      <c r="A56" s="346" t="s">
        <v>1101</v>
      </c>
      <c r="B56" s="347"/>
      <c r="C56" s="347"/>
      <c r="D56" s="347"/>
      <c r="E56" s="348"/>
      <c r="F56" s="352" t="s">
        <v>1070</v>
      </c>
      <c r="G56" s="352"/>
      <c r="H56" s="352"/>
      <c r="I56" s="352"/>
      <c r="J56" s="352"/>
      <c r="K56" s="352"/>
      <c r="L56" s="352"/>
      <c r="M56" s="352"/>
      <c r="N56" s="352"/>
      <c r="O56" s="352"/>
      <c r="P56" s="352"/>
      <c r="Q56" s="352"/>
      <c r="R56" s="352"/>
      <c r="S56" s="352"/>
      <c r="T56" s="352"/>
      <c r="U56" s="352"/>
      <c r="V56" s="352"/>
      <c r="W56" s="352"/>
      <c r="X56" s="352"/>
      <c r="Y56" s="352"/>
      <c r="Z56" s="352"/>
      <c r="AA56" s="352"/>
      <c r="AB56" s="352"/>
      <c r="AC56" s="352"/>
      <c r="AD56" s="352"/>
      <c r="AE56" s="352"/>
      <c r="AF56" s="352"/>
      <c r="AG56" s="352"/>
      <c r="AH56" s="352"/>
      <c r="AI56" s="352"/>
      <c r="AJ56" s="352"/>
      <c r="AK56" s="352"/>
      <c r="AL56" s="352"/>
      <c r="AM56" s="352"/>
      <c r="AN56" s="352"/>
      <c r="AO56" s="352"/>
      <c r="AP56" s="352"/>
      <c r="AQ56" s="352"/>
      <c r="AR56" s="353"/>
      <c r="AS56" s="79"/>
    </row>
    <row r="57" spans="1:45" ht="64.5" customHeight="1" thickBot="1" x14ac:dyDescent="0.3">
      <c r="A57" s="349"/>
      <c r="B57" s="350"/>
      <c r="C57" s="350"/>
      <c r="D57" s="350"/>
      <c r="E57" s="351"/>
      <c r="F57" s="354">
        <f>SUMIF(B14:B52,"Z",AR14:AR52)</f>
        <v>0</v>
      </c>
      <c r="G57" s="355"/>
      <c r="H57" s="355"/>
      <c r="I57" s="355"/>
      <c r="J57" s="355"/>
      <c r="K57" s="355"/>
      <c r="L57" s="355"/>
      <c r="M57" s="355"/>
      <c r="N57" s="355"/>
      <c r="O57" s="355"/>
      <c r="P57" s="355"/>
      <c r="Q57" s="355"/>
      <c r="R57" s="355"/>
      <c r="S57" s="355"/>
      <c r="T57" s="355"/>
      <c r="U57" s="355"/>
      <c r="V57" s="355"/>
      <c r="W57" s="355"/>
      <c r="X57" s="355"/>
      <c r="Y57" s="355"/>
      <c r="Z57" s="355"/>
      <c r="AA57" s="355"/>
      <c r="AB57" s="355"/>
      <c r="AC57" s="355"/>
      <c r="AD57" s="355"/>
      <c r="AE57" s="355"/>
      <c r="AF57" s="355"/>
      <c r="AG57" s="355"/>
      <c r="AH57" s="355"/>
      <c r="AI57" s="355"/>
      <c r="AJ57" s="355"/>
      <c r="AK57" s="355"/>
      <c r="AL57" s="355"/>
      <c r="AM57" s="355"/>
      <c r="AN57" s="355"/>
      <c r="AO57" s="355"/>
      <c r="AP57" s="355"/>
      <c r="AQ57" s="355"/>
      <c r="AR57" s="356"/>
      <c r="AS57" s="79"/>
    </row>
    <row r="58" spans="1:45" ht="8.25" customHeight="1" x14ac:dyDescent="0.25">
      <c r="A58" s="346" t="s">
        <v>1102</v>
      </c>
      <c r="B58" s="347"/>
      <c r="C58" s="347"/>
      <c r="D58" s="347"/>
      <c r="E58" s="347"/>
      <c r="F58" s="361" t="s">
        <v>1071</v>
      </c>
      <c r="G58" s="362"/>
      <c r="H58" s="362"/>
      <c r="I58" s="362"/>
      <c r="J58" s="362"/>
      <c r="K58" s="362"/>
      <c r="L58" s="362"/>
      <c r="M58" s="362"/>
      <c r="N58" s="362"/>
      <c r="O58" s="362"/>
      <c r="P58" s="362"/>
      <c r="Q58" s="362"/>
      <c r="R58" s="362"/>
      <c r="S58" s="362"/>
      <c r="T58" s="362"/>
      <c r="U58" s="362"/>
      <c r="V58" s="362"/>
      <c r="W58" s="362"/>
      <c r="X58" s="362"/>
      <c r="Y58" s="362"/>
      <c r="Z58" s="362"/>
      <c r="AA58" s="362"/>
      <c r="AB58" s="362"/>
      <c r="AC58" s="362"/>
      <c r="AD58" s="362"/>
      <c r="AE58" s="362"/>
      <c r="AF58" s="362"/>
      <c r="AG58" s="362"/>
      <c r="AH58" s="362"/>
      <c r="AI58" s="362"/>
      <c r="AJ58" s="362"/>
      <c r="AK58" s="362"/>
      <c r="AL58" s="362"/>
      <c r="AM58" s="362"/>
      <c r="AN58" s="362"/>
      <c r="AO58" s="362"/>
      <c r="AP58" s="362"/>
      <c r="AQ58" s="362"/>
      <c r="AR58" s="363"/>
      <c r="AS58" s="79"/>
    </row>
    <row r="59" spans="1:45" ht="64.5" customHeight="1" thickBot="1" x14ac:dyDescent="0.3">
      <c r="A59" s="349"/>
      <c r="B59" s="350"/>
      <c r="C59" s="350"/>
      <c r="D59" s="350"/>
      <c r="E59" s="350"/>
      <c r="F59" s="354">
        <f>SUMIF(B14:B52,"N",AR14:AR52)</f>
        <v>0</v>
      </c>
      <c r="G59" s="355"/>
      <c r="H59" s="355"/>
      <c r="I59" s="355"/>
      <c r="J59" s="355"/>
      <c r="K59" s="355"/>
      <c r="L59" s="355"/>
      <c r="M59" s="355"/>
      <c r="N59" s="355"/>
      <c r="O59" s="355"/>
      <c r="P59" s="355"/>
      <c r="Q59" s="355"/>
      <c r="R59" s="355"/>
      <c r="S59" s="355"/>
      <c r="T59" s="355"/>
      <c r="U59" s="355"/>
      <c r="V59" s="355"/>
      <c r="W59" s="355"/>
      <c r="X59" s="355"/>
      <c r="Y59" s="355"/>
      <c r="Z59" s="355"/>
      <c r="AA59" s="355"/>
      <c r="AB59" s="355"/>
      <c r="AC59" s="355"/>
      <c r="AD59" s="355"/>
      <c r="AE59" s="355"/>
      <c r="AF59" s="355"/>
      <c r="AG59" s="355"/>
      <c r="AH59" s="355"/>
      <c r="AI59" s="355"/>
      <c r="AJ59" s="355"/>
      <c r="AK59" s="355"/>
      <c r="AL59" s="355"/>
      <c r="AM59" s="355"/>
      <c r="AN59" s="355"/>
      <c r="AO59" s="355"/>
      <c r="AP59" s="355"/>
      <c r="AQ59" s="355"/>
      <c r="AR59" s="356"/>
      <c r="AS59" s="79"/>
    </row>
    <row r="60" spans="1:45" ht="15.75" thickBot="1" x14ac:dyDescent="0.3">
      <c r="A60" s="364" t="s">
        <v>350</v>
      </c>
      <c r="B60" s="365"/>
      <c r="C60" s="365"/>
      <c r="D60" s="365"/>
      <c r="E60" s="366"/>
      <c r="F60" s="366"/>
      <c r="G60" s="366"/>
      <c r="H60" s="366"/>
      <c r="I60" s="366"/>
      <c r="J60" s="366"/>
      <c r="K60" s="366"/>
      <c r="L60" s="366"/>
      <c r="M60" s="366"/>
      <c r="N60" s="366"/>
      <c r="O60" s="366"/>
      <c r="P60" s="366"/>
      <c r="Q60" s="366"/>
      <c r="R60" s="366"/>
      <c r="S60" s="366"/>
      <c r="T60" s="366"/>
      <c r="U60" s="366"/>
      <c r="V60" s="366"/>
      <c r="W60" s="366"/>
      <c r="X60" s="366"/>
      <c r="Y60" s="366"/>
      <c r="Z60" s="366"/>
      <c r="AA60" s="366"/>
      <c r="AB60" s="366"/>
      <c r="AC60" s="366"/>
      <c r="AD60" s="366"/>
      <c r="AE60" s="366"/>
      <c r="AF60" s="366"/>
      <c r="AG60" s="366"/>
      <c r="AH60" s="366"/>
      <c r="AI60" s="366"/>
      <c r="AJ60" s="366"/>
      <c r="AK60" s="366"/>
      <c r="AL60" s="366"/>
      <c r="AM60" s="366"/>
      <c r="AN60" s="366"/>
      <c r="AO60" s="366"/>
      <c r="AP60" s="366"/>
      <c r="AQ60" s="366"/>
      <c r="AR60" s="367"/>
      <c r="AS60" s="79"/>
    </row>
    <row r="61" spans="1:45" ht="9.75" customHeight="1" x14ac:dyDescent="0.25">
      <c r="A61" s="15"/>
      <c r="B61" s="368" t="s">
        <v>1095</v>
      </c>
      <c r="C61" s="369"/>
      <c r="D61" s="369"/>
      <c r="E61" s="370"/>
      <c r="F61" s="371" t="s">
        <v>1096</v>
      </c>
      <c r="G61" s="372"/>
      <c r="H61" s="372"/>
      <c r="I61" s="372"/>
      <c r="J61" s="372"/>
      <c r="K61" s="372"/>
      <c r="L61" s="372"/>
      <c r="M61" s="372"/>
      <c r="N61" s="372"/>
      <c r="O61" s="372"/>
      <c r="P61" s="372"/>
      <c r="Q61" s="372"/>
      <c r="R61" s="372"/>
      <c r="S61" s="371" t="s">
        <v>1097</v>
      </c>
      <c r="T61" s="372"/>
      <c r="U61" s="372"/>
      <c r="V61" s="372"/>
      <c r="W61" s="372"/>
      <c r="X61" s="372"/>
      <c r="Y61" s="372"/>
      <c r="Z61" s="372"/>
      <c r="AA61" s="372"/>
      <c r="AB61" s="372"/>
      <c r="AC61" s="372"/>
      <c r="AD61" s="372"/>
      <c r="AE61" s="372"/>
      <c r="AF61" s="372"/>
      <c r="AG61" s="372"/>
      <c r="AH61" s="372"/>
      <c r="AI61" s="372"/>
      <c r="AJ61" s="372"/>
      <c r="AK61" s="372"/>
      <c r="AL61" s="372"/>
      <c r="AM61" s="372"/>
      <c r="AN61" s="372"/>
      <c r="AO61" s="372"/>
      <c r="AP61" s="372"/>
      <c r="AQ61" s="372"/>
      <c r="AR61" s="373"/>
      <c r="AS61" s="79"/>
    </row>
    <row r="62" spans="1:45" ht="28.5" customHeight="1" x14ac:dyDescent="0.25">
      <c r="A62" s="15"/>
      <c r="B62" s="128"/>
      <c r="C62" s="129"/>
      <c r="D62" s="129"/>
      <c r="E62" s="130"/>
      <c r="F62" s="128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30"/>
      <c r="S62" s="128"/>
      <c r="T62" s="129"/>
      <c r="U62" s="129"/>
      <c r="V62" s="129"/>
      <c r="W62" s="129"/>
      <c r="X62" s="129"/>
      <c r="Y62" s="129"/>
      <c r="Z62" s="129"/>
      <c r="AA62" s="129"/>
      <c r="AB62" s="129"/>
      <c r="AC62" s="129"/>
      <c r="AD62" s="129"/>
      <c r="AE62" s="129"/>
      <c r="AF62" s="129"/>
      <c r="AG62" s="129"/>
      <c r="AH62" s="129"/>
      <c r="AI62" s="129"/>
      <c r="AJ62" s="129"/>
      <c r="AK62" s="129"/>
      <c r="AL62" s="129"/>
      <c r="AM62" s="129"/>
      <c r="AN62" s="129"/>
      <c r="AO62" s="129"/>
      <c r="AP62" s="129"/>
      <c r="AQ62" s="129"/>
      <c r="AR62" s="374"/>
      <c r="AS62" s="79"/>
    </row>
    <row r="63" spans="1:45" ht="10.5" customHeight="1" x14ac:dyDescent="0.25">
      <c r="A63" s="15"/>
      <c r="B63" s="233" t="s">
        <v>1098</v>
      </c>
      <c r="C63" s="234"/>
      <c r="D63" s="234"/>
      <c r="E63" s="234"/>
      <c r="F63" s="234"/>
      <c r="G63" s="234"/>
      <c r="H63" s="234"/>
      <c r="I63" s="234"/>
      <c r="J63" s="234"/>
      <c r="K63" s="234"/>
      <c r="L63" s="234"/>
      <c r="M63" s="234"/>
      <c r="N63" s="234"/>
      <c r="O63" s="234"/>
      <c r="P63" s="234"/>
      <c r="Q63" s="234"/>
      <c r="R63" s="235"/>
      <c r="S63" s="305" t="s">
        <v>1099</v>
      </c>
      <c r="T63" s="305"/>
      <c r="U63" s="305"/>
      <c r="V63" s="305"/>
      <c r="W63" s="305"/>
      <c r="X63" s="305"/>
      <c r="Y63" s="305"/>
      <c r="Z63" s="305"/>
      <c r="AA63" s="305"/>
      <c r="AB63" s="305"/>
      <c r="AC63" s="305"/>
      <c r="AD63" s="305"/>
      <c r="AE63" s="305"/>
      <c r="AF63" s="305"/>
      <c r="AG63" s="305"/>
      <c r="AH63" s="305"/>
      <c r="AI63" s="305"/>
      <c r="AJ63" s="305"/>
      <c r="AK63" s="305"/>
      <c r="AL63" s="305"/>
      <c r="AM63" s="305"/>
      <c r="AN63" s="305"/>
      <c r="AO63" s="305"/>
      <c r="AP63" s="305"/>
      <c r="AQ63" s="305"/>
      <c r="AR63" s="307"/>
      <c r="AS63" s="79"/>
    </row>
    <row r="64" spans="1:45" ht="30.75" customHeight="1" thickBot="1" x14ac:dyDescent="0.3">
      <c r="A64" s="15"/>
      <c r="B64" s="357"/>
      <c r="C64" s="358"/>
      <c r="D64" s="358"/>
      <c r="E64" s="358"/>
      <c r="F64" s="358"/>
      <c r="G64" s="358"/>
      <c r="H64" s="358"/>
      <c r="I64" s="358"/>
      <c r="J64" s="358"/>
      <c r="K64" s="358"/>
      <c r="L64" s="358"/>
      <c r="M64" s="358"/>
      <c r="N64" s="358"/>
      <c r="O64" s="358"/>
      <c r="P64" s="358"/>
      <c r="Q64" s="358"/>
      <c r="R64" s="359"/>
      <c r="S64" s="357"/>
      <c r="T64" s="358"/>
      <c r="U64" s="358"/>
      <c r="V64" s="358"/>
      <c r="W64" s="358"/>
      <c r="X64" s="358"/>
      <c r="Y64" s="358"/>
      <c r="Z64" s="358"/>
      <c r="AA64" s="358"/>
      <c r="AB64" s="358"/>
      <c r="AC64" s="358"/>
      <c r="AD64" s="358"/>
      <c r="AE64" s="358"/>
      <c r="AF64" s="358"/>
      <c r="AG64" s="358"/>
      <c r="AH64" s="358"/>
      <c r="AI64" s="358"/>
      <c r="AJ64" s="358"/>
      <c r="AK64" s="358"/>
      <c r="AL64" s="358"/>
      <c r="AM64" s="358"/>
      <c r="AN64" s="358"/>
      <c r="AO64" s="358"/>
      <c r="AP64" s="358"/>
      <c r="AQ64" s="358"/>
      <c r="AR64" s="360"/>
      <c r="AS64" s="79"/>
    </row>
    <row r="65" spans="1:45" ht="23.25" customHeight="1" x14ac:dyDescent="0.25">
      <c r="A65" s="384" t="s">
        <v>30</v>
      </c>
      <c r="B65" s="385"/>
      <c r="C65" s="385"/>
      <c r="D65" s="385"/>
      <c r="E65" s="385"/>
      <c r="F65" s="385"/>
      <c r="G65" s="385"/>
      <c r="H65" s="385"/>
      <c r="I65" s="385"/>
      <c r="J65" s="385"/>
      <c r="K65" s="385"/>
      <c r="L65" s="385"/>
      <c r="M65" s="385"/>
      <c r="N65" s="385"/>
      <c r="O65" s="385"/>
      <c r="P65" s="385"/>
      <c r="Q65" s="385"/>
      <c r="R65" s="385"/>
      <c r="S65" s="385"/>
      <c r="T65" s="385"/>
      <c r="U65" s="385"/>
      <c r="V65" s="385"/>
      <c r="W65" s="385"/>
      <c r="X65" s="385"/>
      <c r="Y65" s="385"/>
      <c r="Z65" s="385"/>
      <c r="AA65" s="385"/>
      <c r="AB65" s="385"/>
      <c r="AC65" s="385"/>
      <c r="AD65" s="385"/>
      <c r="AE65" s="385"/>
      <c r="AF65" s="385"/>
      <c r="AG65" s="385"/>
      <c r="AH65" s="385"/>
      <c r="AI65" s="385"/>
      <c r="AJ65" s="385"/>
      <c r="AK65" s="385"/>
      <c r="AL65" s="385"/>
      <c r="AM65" s="385"/>
      <c r="AN65" s="385"/>
      <c r="AO65" s="385"/>
      <c r="AP65" s="385"/>
      <c r="AQ65" s="385"/>
      <c r="AR65" s="386"/>
    </row>
    <row r="66" spans="1:45" ht="15" customHeight="1" x14ac:dyDescent="0.25">
      <c r="A66" s="387" t="s">
        <v>270</v>
      </c>
      <c r="B66" s="276"/>
      <c r="C66" s="276"/>
      <c r="D66" s="276"/>
      <c r="E66" s="276"/>
      <c r="F66" s="276"/>
      <c r="G66" s="276"/>
      <c r="H66" s="276"/>
      <c r="I66" s="276"/>
      <c r="J66" s="276"/>
      <c r="K66" s="276"/>
      <c r="L66" s="276"/>
      <c r="M66" s="276"/>
      <c r="N66" s="276"/>
      <c r="O66" s="276"/>
      <c r="P66" s="276"/>
      <c r="Q66" s="276"/>
      <c r="R66" s="276"/>
      <c r="S66" s="276"/>
      <c r="T66" s="276"/>
      <c r="U66" s="276"/>
      <c r="V66" s="276"/>
      <c r="W66" s="276"/>
      <c r="X66" s="276"/>
      <c r="Y66" s="276"/>
      <c r="Z66" s="276"/>
      <c r="AA66" s="276"/>
      <c r="AB66" s="276"/>
      <c r="AC66" s="276"/>
      <c r="AD66" s="276"/>
      <c r="AE66" s="276"/>
      <c r="AF66" s="276"/>
      <c r="AG66" s="276"/>
      <c r="AH66" s="276"/>
      <c r="AI66" s="276"/>
      <c r="AJ66" s="276"/>
      <c r="AK66" s="276"/>
      <c r="AL66" s="276"/>
      <c r="AM66" s="276"/>
      <c r="AN66" s="276"/>
      <c r="AO66" s="276"/>
      <c r="AP66" s="276"/>
      <c r="AQ66" s="276"/>
      <c r="AR66" s="388"/>
      <c r="AS66" s="79"/>
    </row>
    <row r="67" spans="1:45" ht="15" customHeight="1" x14ac:dyDescent="0.25">
      <c r="A67" s="378" t="s">
        <v>343</v>
      </c>
      <c r="B67" s="389"/>
      <c r="C67" s="389"/>
      <c r="D67" s="389"/>
      <c r="E67" s="389"/>
      <c r="F67" s="389"/>
      <c r="G67" s="389"/>
      <c r="H67" s="389"/>
      <c r="I67" s="389"/>
      <c r="J67" s="389"/>
      <c r="K67" s="389"/>
      <c r="L67" s="389"/>
      <c r="M67" s="389"/>
      <c r="N67" s="389"/>
      <c r="O67" s="389"/>
      <c r="P67" s="389"/>
      <c r="Q67" s="389"/>
      <c r="R67" s="389"/>
      <c r="S67" s="389"/>
      <c r="T67" s="389"/>
      <c r="U67" s="389"/>
      <c r="V67" s="389"/>
      <c r="W67" s="389"/>
      <c r="X67" s="389"/>
      <c r="Y67" s="389"/>
      <c r="Z67" s="389"/>
      <c r="AA67" s="389"/>
      <c r="AB67" s="389"/>
      <c r="AC67" s="389"/>
      <c r="AD67" s="389"/>
      <c r="AE67" s="389"/>
      <c r="AF67" s="389"/>
      <c r="AG67" s="389"/>
      <c r="AH67" s="389"/>
      <c r="AI67" s="389"/>
      <c r="AJ67" s="389"/>
      <c r="AK67" s="389"/>
      <c r="AL67" s="389"/>
      <c r="AM67" s="389"/>
      <c r="AN67" s="389"/>
      <c r="AO67" s="389"/>
      <c r="AP67" s="389"/>
      <c r="AQ67" s="389"/>
      <c r="AR67" s="390"/>
      <c r="AS67" s="79"/>
    </row>
    <row r="68" spans="1:45" ht="24" customHeight="1" x14ac:dyDescent="0.25">
      <c r="A68" s="375" t="s">
        <v>338</v>
      </c>
      <c r="B68" s="376"/>
      <c r="C68" s="376"/>
      <c r="D68" s="376"/>
      <c r="E68" s="376"/>
      <c r="F68" s="376"/>
      <c r="G68" s="376"/>
      <c r="H68" s="376"/>
      <c r="I68" s="376"/>
      <c r="J68" s="376"/>
      <c r="K68" s="376"/>
      <c r="L68" s="376"/>
      <c r="M68" s="376"/>
      <c r="N68" s="376"/>
      <c r="O68" s="376"/>
      <c r="P68" s="376"/>
      <c r="Q68" s="376"/>
      <c r="R68" s="376"/>
      <c r="S68" s="376"/>
      <c r="T68" s="376"/>
      <c r="U68" s="376"/>
      <c r="V68" s="376"/>
      <c r="W68" s="376"/>
      <c r="X68" s="376"/>
      <c r="Y68" s="376"/>
      <c r="Z68" s="376"/>
      <c r="AA68" s="376"/>
      <c r="AB68" s="376"/>
      <c r="AC68" s="376"/>
      <c r="AD68" s="376"/>
      <c r="AE68" s="376"/>
      <c r="AF68" s="376"/>
      <c r="AG68" s="376"/>
      <c r="AH68" s="376"/>
      <c r="AI68" s="376"/>
      <c r="AJ68" s="376"/>
      <c r="AK68" s="376"/>
      <c r="AL68" s="376"/>
      <c r="AM68" s="376"/>
      <c r="AN68" s="376"/>
      <c r="AO68" s="376"/>
      <c r="AP68" s="376"/>
      <c r="AQ68" s="376"/>
      <c r="AR68" s="377"/>
      <c r="AS68" s="79"/>
    </row>
    <row r="69" spans="1:45" ht="15" customHeight="1" x14ac:dyDescent="0.25">
      <c r="A69" s="375" t="s">
        <v>339</v>
      </c>
      <c r="B69" s="376"/>
      <c r="C69" s="376"/>
      <c r="D69" s="376"/>
      <c r="E69" s="376"/>
      <c r="F69" s="376"/>
      <c r="G69" s="376"/>
      <c r="H69" s="376"/>
      <c r="I69" s="376"/>
      <c r="J69" s="376"/>
      <c r="K69" s="376"/>
      <c r="L69" s="376"/>
      <c r="M69" s="376"/>
      <c r="N69" s="376"/>
      <c r="O69" s="376"/>
      <c r="P69" s="376"/>
      <c r="Q69" s="376"/>
      <c r="R69" s="376"/>
      <c r="S69" s="376"/>
      <c r="T69" s="376"/>
      <c r="U69" s="376"/>
      <c r="V69" s="376"/>
      <c r="W69" s="376"/>
      <c r="X69" s="376"/>
      <c r="Y69" s="376"/>
      <c r="Z69" s="376"/>
      <c r="AA69" s="376"/>
      <c r="AB69" s="376"/>
      <c r="AC69" s="376"/>
      <c r="AD69" s="376"/>
      <c r="AE69" s="376"/>
      <c r="AF69" s="376"/>
      <c r="AG69" s="376"/>
      <c r="AH69" s="376"/>
      <c r="AI69" s="376"/>
      <c r="AJ69" s="376"/>
      <c r="AK69" s="376"/>
      <c r="AL69" s="376"/>
      <c r="AM69" s="376"/>
      <c r="AN69" s="376"/>
      <c r="AO69" s="376"/>
      <c r="AP69" s="376"/>
      <c r="AQ69" s="376"/>
      <c r="AR69" s="377"/>
      <c r="AS69" s="79"/>
    </row>
    <row r="70" spans="1:45" ht="24.75" customHeight="1" x14ac:dyDescent="0.25">
      <c r="A70" s="391" t="s">
        <v>1103</v>
      </c>
      <c r="B70" s="392"/>
      <c r="C70" s="392"/>
      <c r="D70" s="392"/>
      <c r="E70" s="392"/>
      <c r="F70" s="392"/>
      <c r="G70" s="392"/>
      <c r="H70" s="392"/>
      <c r="I70" s="392"/>
      <c r="J70" s="392"/>
      <c r="K70" s="392"/>
      <c r="L70" s="392"/>
      <c r="M70" s="392"/>
      <c r="N70" s="392"/>
      <c r="O70" s="392"/>
      <c r="P70" s="392"/>
      <c r="Q70" s="392"/>
      <c r="R70" s="392"/>
      <c r="S70" s="392"/>
      <c r="T70" s="392"/>
      <c r="U70" s="392"/>
      <c r="V70" s="392"/>
      <c r="W70" s="392"/>
      <c r="X70" s="392"/>
      <c r="Y70" s="392"/>
      <c r="Z70" s="392"/>
      <c r="AA70" s="392"/>
      <c r="AB70" s="392"/>
      <c r="AC70" s="392"/>
      <c r="AD70" s="392"/>
      <c r="AE70" s="392"/>
      <c r="AF70" s="392"/>
      <c r="AG70" s="392"/>
      <c r="AH70" s="392"/>
      <c r="AI70" s="392"/>
      <c r="AJ70" s="392"/>
      <c r="AK70" s="392"/>
      <c r="AL70" s="392"/>
      <c r="AM70" s="392"/>
      <c r="AN70" s="392"/>
      <c r="AO70" s="392"/>
      <c r="AP70" s="392"/>
      <c r="AQ70" s="392"/>
      <c r="AR70" s="393"/>
    </row>
    <row r="71" spans="1:45" ht="15" customHeight="1" x14ac:dyDescent="0.25">
      <c r="A71" s="375" t="s">
        <v>344</v>
      </c>
      <c r="B71" s="376"/>
      <c r="C71" s="376"/>
      <c r="D71" s="376"/>
      <c r="E71" s="376"/>
      <c r="F71" s="376"/>
      <c r="G71" s="376"/>
      <c r="H71" s="376"/>
      <c r="I71" s="376"/>
      <c r="J71" s="376"/>
      <c r="K71" s="376"/>
      <c r="L71" s="376"/>
      <c r="M71" s="376"/>
      <c r="N71" s="376"/>
      <c r="O71" s="376"/>
      <c r="P71" s="376"/>
      <c r="Q71" s="376"/>
      <c r="R71" s="376"/>
      <c r="S71" s="376"/>
      <c r="T71" s="376"/>
      <c r="U71" s="376"/>
      <c r="V71" s="376"/>
      <c r="W71" s="376"/>
      <c r="X71" s="376"/>
      <c r="Y71" s="376"/>
      <c r="Z71" s="376"/>
      <c r="AA71" s="376"/>
      <c r="AB71" s="376"/>
      <c r="AC71" s="376"/>
      <c r="AD71" s="376"/>
      <c r="AE71" s="376"/>
      <c r="AF71" s="376"/>
      <c r="AG71" s="376"/>
      <c r="AH71" s="376"/>
      <c r="AI71" s="376"/>
      <c r="AJ71" s="376"/>
      <c r="AK71" s="376"/>
      <c r="AL71" s="376"/>
      <c r="AM71" s="376"/>
      <c r="AN71" s="376"/>
      <c r="AO71" s="376"/>
      <c r="AP71" s="376"/>
      <c r="AQ71" s="376"/>
      <c r="AR71" s="377"/>
    </row>
    <row r="72" spans="1:45" ht="17.25" customHeight="1" x14ac:dyDescent="0.25">
      <c r="A72" s="378" t="s">
        <v>345</v>
      </c>
      <c r="B72" s="379"/>
      <c r="C72" s="379"/>
      <c r="D72" s="379"/>
      <c r="E72" s="379"/>
      <c r="F72" s="379"/>
      <c r="G72" s="379"/>
      <c r="H72" s="379"/>
      <c r="I72" s="379"/>
      <c r="J72" s="379"/>
      <c r="K72" s="379"/>
      <c r="L72" s="379"/>
      <c r="M72" s="379"/>
      <c r="N72" s="379"/>
      <c r="O72" s="379"/>
      <c r="P72" s="379"/>
      <c r="Q72" s="379"/>
      <c r="R72" s="379"/>
      <c r="S72" s="379"/>
      <c r="T72" s="379"/>
      <c r="U72" s="379"/>
      <c r="V72" s="379"/>
      <c r="W72" s="379"/>
      <c r="X72" s="379"/>
      <c r="Y72" s="379"/>
      <c r="Z72" s="379"/>
      <c r="AA72" s="379"/>
      <c r="AB72" s="379"/>
      <c r="AC72" s="379"/>
      <c r="AD72" s="379"/>
      <c r="AE72" s="379"/>
      <c r="AF72" s="379"/>
      <c r="AG72" s="379"/>
      <c r="AH72" s="379"/>
      <c r="AI72" s="379"/>
      <c r="AJ72" s="379"/>
      <c r="AK72" s="379"/>
      <c r="AL72" s="379"/>
      <c r="AM72" s="379"/>
      <c r="AN72" s="379"/>
      <c r="AO72" s="379"/>
      <c r="AP72" s="379"/>
      <c r="AQ72" s="379"/>
      <c r="AR72" s="380"/>
    </row>
    <row r="73" spans="1:45" x14ac:dyDescent="0.25">
      <c r="A73" s="381" t="s">
        <v>1104</v>
      </c>
      <c r="B73" s="382"/>
      <c r="C73" s="382"/>
      <c r="D73" s="382"/>
      <c r="E73" s="382"/>
      <c r="F73" s="382"/>
      <c r="G73" s="382"/>
      <c r="H73" s="382"/>
      <c r="I73" s="382"/>
      <c r="J73" s="382"/>
      <c r="K73" s="382"/>
      <c r="L73" s="382"/>
      <c r="M73" s="382"/>
      <c r="N73" s="382"/>
      <c r="O73" s="382"/>
      <c r="P73" s="382"/>
      <c r="Q73" s="382"/>
      <c r="R73" s="382"/>
      <c r="S73" s="382"/>
      <c r="T73" s="382"/>
      <c r="U73" s="382"/>
      <c r="V73" s="382"/>
      <c r="W73" s="382"/>
      <c r="X73" s="382"/>
      <c r="Y73" s="382"/>
      <c r="Z73" s="382"/>
      <c r="AA73" s="382"/>
      <c r="AB73" s="382"/>
      <c r="AC73" s="382"/>
      <c r="AD73" s="382"/>
      <c r="AE73" s="382"/>
      <c r="AF73" s="382"/>
      <c r="AG73" s="382"/>
      <c r="AH73" s="382"/>
      <c r="AI73" s="382"/>
      <c r="AJ73" s="382"/>
      <c r="AK73" s="382"/>
      <c r="AL73" s="382"/>
      <c r="AM73" s="382"/>
      <c r="AN73" s="382"/>
      <c r="AO73" s="382"/>
      <c r="AP73" s="382"/>
      <c r="AQ73" s="382"/>
      <c r="AR73" s="383"/>
      <c r="AS73" s="79"/>
    </row>
    <row r="78" spans="1:45" ht="18" x14ac:dyDescent="0.25">
      <c r="D78" s="25"/>
    </row>
    <row r="79" spans="1:45" ht="18" x14ac:dyDescent="0.25">
      <c r="D79" s="26"/>
    </row>
    <row r="80" spans="1:45" ht="18" x14ac:dyDescent="0.25">
      <c r="D80" s="25"/>
    </row>
    <row r="81" spans="4:4" ht="18" x14ac:dyDescent="0.25">
      <c r="D81" s="25"/>
    </row>
    <row r="82" spans="4:4" ht="18" x14ac:dyDescent="0.25">
      <c r="D82" s="25"/>
    </row>
  </sheetData>
  <sheetProtection algorithmName="SHA-512" hashValue="W2V1caU/YNtAsm3p3NWrwL8A25EfBaN/UqMlxUYYERhq0ingwHT4TLEAtGBIdtSTr1/zFex64Tia8/yuHE0Y6g==" saltValue="EA2dCAW08m9vlDcehRn9Eg==" spinCount="100000" sheet="1" formatCells="0" selectLockedCells="1"/>
  <dataConsolidate/>
  <mergeCells count="51">
    <mergeCell ref="B1:AR1"/>
    <mergeCell ref="A2:AR2"/>
    <mergeCell ref="A3:AR3"/>
    <mergeCell ref="A4:AR4"/>
    <mergeCell ref="B5:T5"/>
    <mergeCell ref="U5:AR5"/>
    <mergeCell ref="B6:T6"/>
    <mergeCell ref="U6:AR6"/>
    <mergeCell ref="A7:AR7"/>
    <mergeCell ref="A8:A11"/>
    <mergeCell ref="B8:B11"/>
    <mergeCell ref="D8:AQ8"/>
    <mergeCell ref="AR8:AR11"/>
    <mergeCell ref="C9:C11"/>
    <mergeCell ref="D9:D11"/>
    <mergeCell ref="E9:E11"/>
    <mergeCell ref="F9:AQ9"/>
    <mergeCell ref="F10:P10"/>
    <mergeCell ref="Q10:X10"/>
    <mergeCell ref="Y10:AF10"/>
    <mergeCell ref="AG10:AM10"/>
    <mergeCell ref="AN10:AQ10"/>
    <mergeCell ref="A54:E55"/>
    <mergeCell ref="F54:AR54"/>
    <mergeCell ref="F55:AR55"/>
    <mergeCell ref="A56:E57"/>
    <mergeCell ref="F56:AR56"/>
    <mergeCell ref="F57:AR57"/>
    <mergeCell ref="B64:R64"/>
    <mergeCell ref="S64:AR64"/>
    <mergeCell ref="A58:E59"/>
    <mergeCell ref="F58:AR58"/>
    <mergeCell ref="F59:AR59"/>
    <mergeCell ref="A60:AR60"/>
    <mergeCell ref="B61:E61"/>
    <mergeCell ref="F61:R61"/>
    <mergeCell ref="S61:AR61"/>
    <mergeCell ref="B62:E62"/>
    <mergeCell ref="F62:R62"/>
    <mergeCell ref="S62:AR62"/>
    <mergeCell ref="B63:R63"/>
    <mergeCell ref="S63:AR63"/>
    <mergeCell ref="A71:AR71"/>
    <mergeCell ref="A72:AR72"/>
    <mergeCell ref="A73:AR73"/>
    <mergeCell ref="A65:AR65"/>
    <mergeCell ref="A66:AR66"/>
    <mergeCell ref="A67:AR67"/>
    <mergeCell ref="A68:AR68"/>
    <mergeCell ref="A69:AR69"/>
    <mergeCell ref="A70:AR70"/>
  </mergeCells>
  <dataValidations count="5">
    <dataValidation type="list" allowBlank="1" showInputMessage="1" showErrorMessage="1" sqref="D14 D16 D18 D20 D22 D24 D26 D28 D30 D32 D34 D36 D38 D40 D42 D44 D46 D48 D50 D52" xr:uid="{00000000-0002-0000-0D00-000000000000}">
      <mc:AlternateContent xmlns:x12ac="http://schemas.microsoft.com/office/spreadsheetml/2011/1/ac" xmlns:mc="http://schemas.openxmlformats.org/markup-compatibility/2006">
        <mc:Choice Requires="x12ac">
          <x12ac:list>handel,gastronomia,usługi,"obsługa biurowa, pomieszczenia socjalne związane z działalnością produkcyjną",szkoły,żłobki,przedszkola,przemysłowe zakłady produkcyjne,"biura, urzędy i instytucje",szpitale,hotele i inne obiekty noclegowe</x12ac:list>
        </mc:Choice>
        <mc:Fallback>
          <formula1>"handel,gastronomia,usługi,obsługa biurowa, pomieszczenia socjalne związane z działalnością produkcyjną,szkoły,żłobki,przedszkola,przemysłowe zakłady produkcyjne,biura, urzędy i instytucje,szpitale,hotele i inne obiekty noclegowe"</formula1>
        </mc:Fallback>
      </mc:AlternateContent>
    </dataValidation>
    <dataValidation type="list" allowBlank="1" showInputMessage="1" showErrorMessage="1" sqref="B14" xr:uid="{00000000-0002-0000-0D00-000001000000}">
      <formula1>",Z,N,B, ,"</formula1>
    </dataValidation>
    <dataValidation type="list" allowBlank="1" showInputMessage="1" showErrorMessage="1" sqref="B16 B18 B20 B22 B24 B26 B28 B30 B32 B34 B36 B38 B40 B42 B44 B46 B48 B50 B52" xr:uid="{00000000-0002-0000-0D00-000002000000}">
      <formula1>",Z,N,B"</formula1>
    </dataValidation>
    <dataValidation type="list" allowBlank="1" showInputMessage="1" showErrorMessage="1" sqref="F14:P14 AN14:AQ14 F50:P50 AN50:AQ50 F16:P16 AN16:AQ16 F18:P18 AN18:AQ18 F20:P20 AN20:AQ20 F22:P22 AN22:AQ22 F24:P24 AN24:AQ24 F26:P26 AN26:AQ26 F28:P28 AN28:AQ28 F30:P30 AN30:AQ30 F32:P32 AN32:AQ32 F34:P34 AN34:AQ34 F36:P36 AN36:AQ36 F38:P38 AN38:AQ38 F40:P40 AN40:AQ40 F42:P42 AN42:AQ42 F44:P44 AN44:AQ44 F46:P46 AN46:AQ46 F48:P48 AN48:AQ48 F52:P52 AN52:AQ52" xr:uid="{00000000-0002-0000-0D00-000003000000}">
      <mc:AlternateContent xmlns:x12ac="http://schemas.microsoft.com/office/spreadsheetml/2011/1/ac" xmlns:mc="http://schemas.openxmlformats.org/markup-compatibility/2006">
        <mc:Choice Requires="x12ac">
          <x12ac:list>0,"4,33","8,66","12,99","17,32","21,65","25,98","30,31","34,64","38,97","43,3","47,63","51,96","56,29","60,62","64,95"</x12ac:list>
        </mc:Choice>
        <mc:Fallback>
          <formula1>"0,4,33,8,66,12,99,17,32,21,65,25,98,30,31,34,64,38,97,43,3,47,63,51,96,56,29,60,62,64,95"</formula1>
        </mc:Fallback>
      </mc:AlternateContent>
    </dataValidation>
    <dataValidation type="list" allowBlank="1" showInputMessage="1" showErrorMessage="1" sqref="Q14:AM14 Q36:AM36 Q42:AM42 Q50:AM50 Q26:AM26 Q38:AM38 Q16:AM16 Q32:AM32 Q48:AM48 Q18:AM18 Q28:AM28 Q46:AM46 Q20:AM20 Q34:AM34 Q40:AM40 Q22:AM22 Q30:AM30 Q44:AM44 Q24:AM24 Q52:AM52" xr:uid="{00000000-0002-0000-0D00-000004000000}">
      <mc:AlternateContent xmlns:x12ac="http://schemas.microsoft.com/office/spreadsheetml/2011/1/ac" xmlns:mc="http://schemas.openxmlformats.org/markup-compatibility/2006">
        <mc:Choice Requires="x12ac">
          <x12ac:list>"2,17","4,34","6,51","8,68","10,85","13,02","15,19","17,36","19,53","21,7","23,87","26,04","28,21","30,38","32,55"</x12ac:list>
        </mc:Choice>
        <mc:Fallback>
          <formula1>"2,17,4,34,6,51,8,68,10,85,13,02,15,19,17,36,19,53,21,7,23,87,26,04,28,21,30,38,32,55"</formula1>
        </mc:Fallback>
      </mc:AlternateContent>
    </dataValidation>
  </dataValidations>
  <printOptions horizontalCentered="1"/>
  <pageMargins left="0.25" right="0.25" top="0.75" bottom="0.75" header="0.3" footer="0.3"/>
  <pageSetup paperSize="8" scale="49"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S82"/>
  <sheetViews>
    <sheetView showGridLines="0" view="pageBreakPreview" zoomScale="70" zoomScaleNormal="70" zoomScaleSheetLayoutView="70" workbookViewId="0">
      <pane ySplit="12" topLeftCell="A13" activePane="bottomLeft" state="frozen"/>
      <selection pane="bottomLeft" activeCell="B62" sqref="B62:E62"/>
    </sheetView>
  </sheetViews>
  <sheetFormatPr defaultRowHeight="15" x14ac:dyDescent="0.25"/>
  <cols>
    <col min="1" max="1" width="10.42578125" customWidth="1"/>
    <col min="2" max="2" width="9.85546875" customWidth="1"/>
    <col min="3" max="3" width="13.28515625" customWidth="1"/>
    <col min="4" max="4" width="33.85546875" customWidth="1"/>
    <col min="5" max="5" width="13.7109375" customWidth="1"/>
    <col min="6" max="13" width="6.7109375" customWidth="1"/>
    <col min="14" max="16" width="8.5703125" customWidth="1"/>
    <col min="17" max="21" width="6.7109375" customWidth="1"/>
    <col min="22" max="22" width="7.5703125" customWidth="1"/>
    <col min="23" max="25" width="8.28515625" customWidth="1"/>
    <col min="26" max="29" width="6.7109375" customWidth="1"/>
    <col min="30" max="32" width="8.42578125" customWidth="1"/>
    <col min="33" max="34" width="7.85546875" customWidth="1"/>
    <col min="35" max="37" width="6.7109375" customWidth="1"/>
    <col min="38" max="39" width="8.5703125" customWidth="1"/>
    <col min="40" max="40" width="6.7109375" customWidth="1"/>
    <col min="41" max="42" width="8.7109375" customWidth="1"/>
    <col min="43" max="43" width="8.5703125" customWidth="1"/>
    <col min="44" max="44" width="24.28515625" customWidth="1"/>
  </cols>
  <sheetData>
    <row r="1" spans="1:45" ht="18" customHeight="1" thickBot="1" x14ac:dyDescent="0.3">
      <c r="A1" t="s">
        <v>174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7"/>
      <c r="Z1" s="257"/>
      <c r="AA1" s="257"/>
      <c r="AB1" s="257"/>
      <c r="AC1" s="257"/>
      <c r="AD1" s="257"/>
      <c r="AE1" s="257"/>
      <c r="AF1" s="257"/>
      <c r="AG1" s="257"/>
      <c r="AH1" s="257"/>
      <c r="AI1" s="257"/>
      <c r="AJ1" s="257"/>
      <c r="AK1" s="257"/>
      <c r="AL1" s="257"/>
      <c r="AM1" s="257"/>
      <c r="AN1" s="257"/>
      <c r="AO1" s="257"/>
      <c r="AP1" s="257"/>
      <c r="AQ1" s="257"/>
      <c r="AR1" s="257"/>
    </row>
    <row r="2" spans="1:45" ht="18" customHeight="1" x14ac:dyDescent="0.25">
      <c r="A2" s="295" t="s">
        <v>236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  <c r="W2" s="296"/>
      <c r="X2" s="296"/>
      <c r="Y2" s="296"/>
      <c r="Z2" s="296"/>
      <c r="AA2" s="296"/>
      <c r="AB2" s="296"/>
      <c r="AC2" s="296"/>
      <c r="AD2" s="296"/>
      <c r="AE2" s="296"/>
      <c r="AF2" s="296"/>
      <c r="AG2" s="296"/>
      <c r="AH2" s="296"/>
      <c r="AI2" s="296"/>
      <c r="AJ2" s="296"/>
      <c r="AK2" s="296"/>
      <c r="AL2" s="296"/>
      <c r="AM2" s="296"/>
      <c r="AN2" s="296"/>
      <c r="AO2" s="296"/>
      <c r="AP2" s="296"/>
      <c r="AQ2" s="296"/>
      <c r="AR2" s="297"/>
      <c r="AS2" s="79"/>
    </row>
    <row r="3" spans="1:45" ht="79.5" customHeight="1" x14ac:dyDescent="0.25">
      <c r="A3" s="298" t="s">
        <v>247</v>
      </c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299"/>
      <c r="T3" s="299"/>
      <c r="U3" s="299"/>
      <c r="V3" s="299"/>
      <c r="W3" s="299"/>
      <c r="X3" s="299"/>
      <c r="Y3" s="299"/>
      <c r="Z3" s="299"/>
      <c r="AA3" s="299"/>
      <c r="AB3" s="299"/>
      <c r="AC3" s="299"/>
      <c r="AD3" s="299"/>
      <c r="AE3" s="299"/>
      <c r="AF3" s="299"/>
      <c r="AG3" s="299"/>
      <c r="AH3" s="299"/>
      <c r="AI3" s="299"/>
      <c r="AJ3" s="299"/>
      <c r="AK3" s="299"/>
      <c r="AL3" s="299"/>
      <c r="AM3" s="299"/>
      <c r="AN3" s="299"/>
      <c r="AO3" s="299"/>
      <c r="AP3" s="299"/>
      <c r="AQ3" s="299"/>
      <c r="AR3" s="300"/>
    </row>
    <row r="4" spans="1:45" ht="17.25" customHeight="1" x14ac:dyDescent="0.25">
      <c r="A4" s="301" t="s">
        <v>348</v>
      </c>
      <c r="B4" s="302"/>
      <c r="C4" s="302"/>
      <c r="D4" s="302"/>
      <c r="E4" s="302"/>
      <c r="F4" s="302"/>
      <c r="G4" s="302"/>
      <c r="H4" s="302"/>
      <c r="I4" s="302"/>
      <c r="J4" s="302"/>
      <c r="K4" s="302"/>
      <c r="L4" s="302"/>
      <c r="M4" s="302"/>
      <c r="N4" s="302"/>
      <c r="O4" s="302"/>
      <c r="P4" s="302"/>
      <c r="Q4" s="302"/>
      <c r="R4" s="302"/>
      <c r="S4" s="302"/>
      <c r="T4" s="302"/>
      <c r="U4" s="302"/>
      <c r="V4" s="302"/>
      <c r="W4" s="302"/>
      <c r="X4" s="302"/>
      <c r="Y4" s="302"/>
      <c r="Z4" s="302"/>
      <c r="AA4" s="302"/>
      <c r="AB4" s="302"/>
      <c r="AC4" s="302"/>
      <c r="AD4" s="302"/>
      <c r="AE4" s="302"/>
      <c r="AF4" s="302"/>
      <c r="AG4" s="302"/>
      <c r="AH4" s="302"/>
      <c r="AI4" s="302"/>
      <c r="AJ4" s="302"/>
      <c r="AK4" s="302"/>
      <c r="AL4" s="302"/>
      <c r="AM4" s="302"/>
      <c r="AN4" s="302"/>
      <c r="AO4" s="302"/>
      <c r="AP4" s="302"/>
      <c r="AQ4" s="302"/>
      <c r="AR4" s="303"/>
      <c r="AS4" s="79"/>
    </row>
    <row r="5" spans="1:45" ht="10.5" customHeight="1" x14ac:dyDescent="0.25">
      <c r="A5" s="51"/>
      <c r="B5" s="304" t="s">
        <v>239</v>
      </c>
      <c r="C5" s="305"/>
      <c r="D5" s="305"/>
      <c r="E5" s="305"/>
      <c r="F5" s="305"/>
      <c r="G5" s="305"/>
      <c r="H5" s="305"/>
      <c r="I5" s="305"/>
      <c r="J5" s="305"/>
      <c r="K5" s="305"/>
      <c r="L5" s="305"/>
      <c r="M5" s="305"/>
      <c r="N5" s="305"/>
      <c r="O5" s="305"/>
      <c r="P5" s="305"/>
      <c r="Q5" s="305"/>
      <c r="R5" s="305"/>
      <c r="S5" s="305"/>
      <c r="T5" s="306"/>
      <c r="U5" s="304" t="s">
        <v>238</v>
      </c>
      <c r="V5" s="305"/>
      <c r="W5" s="305"/>
      <c r="X5" s="305"/>
      <c r="Y5" s="305"/>
      <c r="Z5" s="305"/>
      <c r="AA5" s="305"/>
      <c r="AB5" s="305"/>
      <c r="AC5" s="305"/>
      <c r="AD5" s="305"/>
      <c r="AE5" s="305"/>
      <c r="AF5" s="305"/>
      <c r="AG5" s="305"/>
      <c r="AH5" s="305"/>
      <c r="AI5" s="305"/>
      <c r="AJ5" s="305"/>
      <c r="AK5" s="305"/>
      <c r="AL5" s="305"/>
      <c r="AM5" s="305"/>
      <c r="AN5" s="305"/>
      <c r="AO5" s="305"/>
      <c r="AP5" s="305"/>
      <c r="AQ5" s="305"/>
      <c r="AR5" s="307"/>
      <c r="AS5" s="79"/>
    </row>
    <row r="6" spans="1:45" ht="42.75" customHeight="1" x14ac:dyDescent="0.25">
      <c r="A6" s="52"/>
      <c r="B6" s="272"/>
      <c r="C6" s="273"/>
      <c r="D6" s="273"/>
      <c r="E6" s="273"/>
      <c r="F6" s="273"/>
      <c r="G6" s="273"/>
      <c r="H6" s="273"/>
      <c r="I6" s="273"/>
      <c r="J6" s="273"/>
      <c r="K6" s="273"/>
      <c r="L6" s="273"/>
      <c r="M6" s="273"/>
      <c r="N6" s="273"/>
      <c r="O6" s="273"/>
      <c r="P6" s="273"/>
      <c r="Q6" s="273"/>
      <c r="R6" s="273"/>
      <c r="S6" s="273"/>
      <c r="T6" s="274"/>
      <c r="U6" s="272"/>
      <c r="V6" s="273"/>
      <c r="W6" s="273"/>
      <c r="X6" s="273"/>
      <c r="Y6" s="273"/>
      <c r="Z6" s="273"/>
      <c r="AA6" s="273"/>
      <c r="AB6" s="273"/>
      <c r="AC6" s="273"/>
      <c r="AD6" s="273"/>
      <c r="AE6" s="273"/>
      <c r="AF6" s="273"/>
      <c r="AG6" s="273"/>
      <c r="AH6" s="273"/>
      <c r="AI6" s="273"/>
      <c r="AJ6" s="273"/>
      <c r="AK6" s="273"/>
      <c r="AL6" s="273"/>
      <c r="AM6" s="273"/>
      <c r="AN6" s="273"/>
      <c r="AO6" s="273"/>
      <c r="AP6" s="273"/>
      <c r="AQ6" s="273"/>
      <c r="AR6" s="308"/>
      <c r="AS6" s="79"/>
    </row>
    <row r="7" spans="1:45" ht="16.5" customHeight="1" thickBot="1" x14ac:dyDescent="0.3">
      <c r="A7" s="309" t="s">
        <v>349</v>
      </c>
      <c r="B7" s="310"/>
      <c r="C7" s="310"/>
      <c r="D7" s="310"/>
      <c r="E7" s="310"/>
      <c r="F7" s="310"/>
      <c r="G7" s="310"/>
      <c r="H7" s="310"/>
      <c r="I7" s="310"/>
      <c r="J7" s="310"/>
      <c r="K7" s="310"/>
      <c r="L7" s="310"/>
      <c r="M7" s="310"/>
      <c r="N7" s="310"/>
      <c r="O7" s="310"/>
      <c r="P7" s="310"/>
      <c r="Q7" s="310"/>
      <c r="R7" s="310"/>
      <c r="S7" s="310"/>
      <c r="T7" s="310"/>
      <c r="U7" s="310"/>
      <c r="V7" s="310"/>
      <c r="W7" s="310"/>
      <c r="X7" s="310"/>
      <c r="Y7" s="310"/>
      <c r="Z7" s="310"/>
      <c r="AA7" s="310"/>
      <c r="AB7" s="310"/>
      <c r="AC7" s="310"/>
      <c r="AD7" s="310"/>
      <c r="AE7" s="310"/>
      <c r="AF7" s="310"/>
      <c r="AG7" s="310"/>
      <c r="AH7" s="310"/>
      <c r="AI7" s="310"/>
      <c r="AJ7" s="310"/>
      <c r="AK7" s="310"/>
      <c r="AL7" s="310"/>
      <c r="AM7" s="310"/>
      <c r="AN7" s="310"/>
      <c r="AO7" s="310"/>
      <c r="AP7" s="310"/>
      <c r="AQ7" s="310"/>
      <c r="AR7" s="311"/>
      <c r="AS7" s="79"/>
    </row>
    <row r="8" spans="1:45" ht="16.5" customHeight="1" x14ac:dyDescent="0.25">
      <c r="A8" s="312" t="s">
        <v>342</v>
      </c>
      <c r="B8" s="314" t="s">
        <v>248</v>
      </c>
      <c r="C8" s="21" t="s">
        <v>168</v>
      </c>
      <c r="D8" s="316" t="s">
        <v>241</v>
      </c>
      <c r="E8" s="317"/>
      <c r="F8" s="318"/>
      <c r="G8" s="318"/>
      <c r="H8" s="318"/>
      <c r="I8" s="318"/>
      <c r="J8" s="318"/>
      <c r="K8" s="318"/>
      <c r="L8" s="318"/>
      <c r="M8" s="318"/>
      <c r="N8" s="318"/>
      <c r="O8" s="318"/>
      <c r="P8" s="318"/>
      <c r="Q8" s="318"/>
      <c r="R8" s="318"/>
      <c r="S8" s="318"/>
      <c r="T8" s="318"/>
      <c r="U8" s="318"/>
      <c r="V8" s="318"/>
      <c r="W8" s="318"/>
      <c r="X8" s="318"/>
      <c r="Y8" s="318"/>
      <c r="Z8" s="318"/>
      <c r="AA8" s="318"/>
      <c r="AB8" s="318"/>
      <c r="AC8" s="318"/>
      <c r="AD8" s="318"/>
      <c r="AE8" s="318"/>
      <c r="AF8" s="318"/>
      <c r="AG8" s="318"/>
      <c r="AH8" s="318"/>
      <c r="AI8" s="318"/>
      <c r="AJ8" s="318"/>
      <c r="AK8" s="318"/>
      <c r="AL8" s="318"/>
      <c r="AM8" s="318"/>
      <c r="AN8" s="318"/>
      <c r="AO8" s="318"/>
      <c r="AP8" s="318"/>
      <c r="AQ8" s="319"/>
      <c r="AR8" s="320" t="s">
        <v>271</v>
      </c>
    </row>
    <row r="9" spans="1:45" ht="36.75" customHeight="1" x14ac:dyDescent="0.25">
      <c r="A9" s="313"/>
      <c r="B9" s="315"/>
      <c r="C9" s="322" t="s">
        <v>240</v>
      </c>
      <c r="D9" s="313" t="s">
        <v>249</v>
      </c>
      <c r="E9" s="323" t="s">
        <v>250</v>
      </c>
      <c r="F9" s="315" t="s">
        <v>390</v>
      </c>
      <c r="G9" s="315"/>
      <c r="H9" s="315"/>
      <c r="I9" s="315"/>
      <c r="J9" s="315"/>
      <c r="K9" s="315"/>
      <c r="L9" s="315"/>
      <c r="M9" s="315"/>
      <c r="N9" s="315"/>
      <c r="O9" s="315"/>
      <c r="P9" s="315"/>
      <c r="Q9" s="315"/>
      <c r="R9" s="315"/>
      <c r="S9" s="315"/>
      <c r="T9" s="315"/>
      <c r="U9" s="315"/>
      <c r="V9" s="315"/>
      <c r="W9" s="315"/>
      <c r="X9" s="315"/>
      <c r="Y9" s="315"/>
      <c r="Z9" s="315"/>
      <c r="AA9" s="315"/>
      <c r="AB9" s="315"/>
      <c r="AC9" s="315"/>
      <c r="AD9" s="315"/>
      <c r="AE9" s="315"/>
      <c r="AF9" s="315"/>
      <c r="AG9" s="315"/>
      <c r="AH9" s="315"/>
      <c r="AI9" s="315"/>
      <c r="AJ9" s="315"/>
      <c r="AK9" s="315"/>
      <c r="AL9" s="315"/>
      <c r="AM9" s="315"/>
      <c r="AN9" s="315"/>
      <c r="AO9" s="315"/>
      <c r="AP9" s="315"/>
      <c r="AQ9" s="323"/>
      <c r="AR9" s="321"/>
    </row>
    <row r="10" spans="1:45" ht="21" customHeight="1" x14ac:dyDescent="0.25">
      <c r="A10" s="313"/>
      <c r="B10" s="315"/>
      <c r="C10" s="322"/>
      <c r="D10" s="313"/>
      <c r="E10" s="323"/>
      <c r="F10" s="324" t="s">
        <v>359</v>
      </c>
      <c r="G10" s="324"/>
      <c r="H10" s="324"/>
      <c r="I10" s="324"/>
      <c r="J10" s="324"/>
      <c r="K10" s="324"/>
      <c r="L10" s="324"/>
      <c r="M10" s="324"/>
      <c r="N10" s="324"/>
      <c r="O10" s="324"/>
      <c r="P10" s="324"/>
      <c r="Q10" s="325" t="s">
        <v>32</v>
      </c>
      <c r="R10" s="326"/>
      <c r="S10" s="326"/>
      <c r="T10" s="326"/>
      <c r="U10" s="326"/>
      <c r="V10" s="326"/>
      <c r="W10" s="326"/>
      <c r="X10" s="327"/>
      <c r="Y10" s="328" t="s">
        <v>31</v>
      </c>
      <c r="Z10" s="329"/>
      <c r="AA10" s="329"/>
      <c r="AB10" s="329"/>
      <c r="AC10" s="329"/>
      <c r="AD10" s="329"/>
      <c r="AE10" s="329"/>
      <c r="AF10" s="330"/>
      <c r="AG10" s="331" t="s">
        <v>33</v>
      </c>
      <c r="AH10" s="332"/>
      <c r="AI10" s="332"/>
      <c r="AJ10" s="332"/>
      <c r="AK10" s="332"/>
      <c r="AL10" s="332"/>
      <c r="AM10" s="333"/>
      <c r="AN10" s="334" t="s">
        <v>34</v>
      </c>
      <c r="AO10" s="335"/>
      <c r="AP10" s="335"/>
      <c r="AQ10" s="335"/>
      <c r="AR10" s="321"/>
    </row>
    <row r="11" spans="1:45" ht="45" customHeight="1" x14ac:dyDescent="0.25">
      <c r="A11" s="313"/>
      <c r="B11" s="315"/>
      <c r="C11" s="322"/>
      <c r="D11" s="313"/>
      <c r="E11" s="323"/>
      <c r="F11" s="14" t="s">
        <v>267</v>
      </c>
      <c r="G11" s="14" t="s">
        <v>268</v>
      </c>
      <c r="H11" s="14" t="s">
        <v>269</v>
      </c>
      <c r="I11" s="14" t="s">
        <v>259</v>
      </c>
      <c r="J11" s="14" t="s">
        <v>347</v>
      </c>
      <c r="K11" s="14" t="s">
        <v>260</v>
      </c>
      <c r="L11" s="14" t="s">
        <v>261</v>
      </c>
      <c r="M11" s="14" t="s">
        <v>262</v>
      </c>
      <c r="N11" s="27" t="s">
        <v>362</v>
      </c>
      <c r="O11" s="27" t="s">
        <v>363</v>
      </c>
      <c r="P11" s="27" t="s">
        <v>364</v>
      </c>
      <c r="Q11" s="14" t="s">
        <v>267</v>
      </c>
      <c r="R11" s="14" t="s">
        <v>268</v>
      </c>
      <c r="S11" s="14" t="s">
        <v>347</v>
      </c>
      <c r="T11" s="14" t="s">
        <v>360</v>
      </c>
      <c r="U11" s="14" t="s">
        <v>361</v>
      </c>
      <c r="V11" s="27" t="s">
        <v>362</v>
      </c>
      <c r="W11" s="27" t="s">
        <v>363</v>
      </c>
      <c r="X11" s="27" t="s">
        <v>364</v>
      </c>
      <c r="Y11" s="14" t="s">
        <v>267</v>
      </c>
      <c r="Z11" s="14" t="s">
        <v>268</v>
      </c>
      <c r="AA11" s="14" t="s">
        <v>347</v>
      </c>
      <c r="AB11" s="14" t="s">
        <v>360</v>
      </c>
      <c r="AC11" s="14" t="s">
        <v>361</v>
      </c>
      <c r="AD11" s="27" t="s">
        <v>362</v>
      </c>
      <c r="AE11" s="27" t="s">
        <v>363</v>
      </c>
      <c r="AF11" s="27" t="s">
        <v>364</v>
      </c>
      <c r="AG11" s="14" t="s">
        <v>267</v>
      </c>
      <c r="AH11" s="14" t="s">
        <v>268</v>
      </c>
      <c r="AI11" s="14" t="s">
        <v>347</v>
      </c>
      <c r="AJ11" s="14" t="s">
        <v>360</v>
      </c>
      <c r="AK11" s="14" t="s">
        <v>361</v>
      </c>
      <c r="AL11" s="27" t="s">
        <v>362</v>
      </c>
      <c r="AM11" s="27" t="s">
        <v>363</v>
      </c>
      <c r="AN11" s="14" t="s">
        <v>267</v>
      </c>
      <c r="AO11" s="14" t="s">
        <v>268</v>
      </c>
      <c r="AP11" s="14" t="s">
        <v>347</v>
      </c>
      <c r="AQ11" s="31" t="s">
        <v>362</v>
      </c>
      <c r="AR11" s="321"/>
      <c r="AS11" s="69"/>
    </row>
    <row r="12" spans="1:45" ht="14.25" customHeight="1" thickBot="1" x14ac:dyDescent="0.3">
      <c r="A12" s="23" t="s">
        <v>165</v>
      </c>
      <c r="B12" s="24" t="s">
        <v>166</v>
      </c>
      <c r="C12" s="28" t="s">
        <v>167</v>
      </c>
      <c r="D12" s="23" t="s">
        <v>245</v>
      </c>
      <c r="E12" s="29" t="s">
        <v>246</v>
      </c>
      <c r="F12" s="22" t="s">
        <v>346</v>
      </c>
      <c r="G12" s="22" t="s">
        <v>251</v>
      </c>
      <c r="H12" s="22" t="s">
        <v>252</v>
      </c>
      <c r="I12" s="22" t="s">
        <v>253</v>
      </c>
      <c r="J12" s="22" t="s">
        <v>254</v>
      </c>
      <c r="K12" s="22" t="s">
        <v>255</v>
      </c>
      <c r="L12" s="22" t="s">
        <v>256</v>
      </c>
      <c r="M12" s="22" t="s">
        <v>257</v>
      </c>
      <c r="N12" s="22" t="s">
        <v>258</v>
      </c>
      <c r="O12" s="22" t="s">
        <v>263</v>
      </c>
      <c r="P12" s="22" t="s">
        <v>264</v>
      </c>
      <c r="Q12" s="22" t="s">
        <v>265</v>
      </c>
      <c r="R12" s="22" t="s">
        <v>266</v>
      </c>
      <c r="S12" s="22" t="s">
        <v>365</v>
      </c>
      <c r="T12" s="22" t="s">
        <v>366</v>
      </c>
      <c r="U12" s="22" t="s">
        <v>367</v>
      </c>
      <c r="V12" s="22" t="s">
        <v>368</v>
      </c>
      <c r="W12" s="22" t="s">
        <v>1</v>
      </c>
      <c r="X12" s="22" t="s">
        <v>388</v>
      </c>
      <c r="Y12" s="22" t="s">
        <v>369</v>
      </c>
      <c r="Z12" s="22" t="s">
        <v>370</v>
      </c>
      <c r="AA12" s="22" t="s">
        <v>371</v>
      </c>
      <c r="AB12" s="22" t="s">
        <v>372</v>
      </c>
      <c r="AC12" s="22" t="s">
        <v>373</v>
      </c>
      <c r="AD12" s="22" t="s">
        <v>374</v>
      </c>
      <c r="AE12" s="22" t="s">
        <v>375</v>
      </c>
      <c r="AF12" s="22" t="s">
        <v>376</v>
      </c>
      <c r="AG12" s="22" t="s">
        <v>377</v>
      </c>
      <c r="AH12" s="22" t="s">
        <v>378</v>
      </c>
      <c r="AI12" s="22" t="s">
        <v>379</v>
      </c>
      <c r="AJ12" s="22" t="s">
        <v>380</v>
      </c>
      <c r="AK12" s="22" t="s">
        <v>381</v>
      </c>
      <c r="AL12" s="22" t="s">
        <v>382</v>
      </c>
      <c r="AM12" s="22" t="s">
        <v>383</v>
      </c>
      <c r="AN12" s="22" t="s">
        <v>384</v>
      </c>
      <c r="AO12" s="22" t="s">
        <v>385</v>
      </c>
      <c r="AP12" s="22" t="s">
        <v>386</v>
      </c>
      <c r="AQ12" s="29" t="s">
        <v>387</v>
      </c>
      <c r="AR12" s="30" t="s">
        <v>1109</v>
      </c>
      <c r="AS12" s="69"/>
    </row>
    <row r="13" spans="1:45" ht="10.5" customHeight="1" x14ac:dyDescent="0.25">
      <c r="A13" s="58" t="s">
        <v>38</v>
      </c>
      <c r="B13" s="59" t="s">
        <v>58</v>
      </c>
      <c r="C13" s="60" t="s">
        <v>28</v>
      </c>
      <c r="D13" s="71" t="s">
        <v>86</v>
      </c>
      <c r="E13" s="59" t="s">
        <v>99</v>
      </c>
      <c r="F13" s="59" t="s">
        <v>119</v>
      </c>
      <c r="G13" s="59" t="s">
        <v>143</v>
      </c>
      <c r="H13" s="59" t="s">
        <v>178</v>
      </c>
      <c r="I13" s="59" t="s">
        <v>198</v>
      </c>
      <c r="J13" s="59" t="s">
        <v>276</v>
      </c>
      <c r="K13" s="59" t="s">
        <v>284</v>
      </c>
      <c r="L13" s="59" t="s">
        <v>292</v>
      </c>
      <c r="M13" s="59" t="s">
        <v>460</v>
      </c>
      <c r="N13" s="59" t="s">
        <v>474</v>
      </c>
      <c r="O13" s="61" t="s">
        <v>531</v>
      </c>
      <c r="P13" s="59" t="s">
        <v>499</v>
      </c>
      <c r="Q13" s="59" t="s">
        <v>513</v>
      </c>
      <c r="R13" s="59" t="s">
        <v>517</v>
      </c>
      <c r="S13" s="59" t="s">
        <v>549</v>
      </c>
      <c r="T13" s="59" t="s">
        <v>569</v>
      </c>
      <c r="U13" s="59" t="s">
        <v>589</v>
      </c>
      <c r="V13" s="59" t="s">
        <v>609</v>
      </c>
      <c r="W13" s="59" t="s">
        <v>629</v>
      </c>
      <c r="X13" s="59" t="s">
        <v>649</v>
      </c>
      <c r="Y13" s="59" t="s">
        <v>669</v>
      </c>
      <c r="Z13" s="59" t="s">
        <v>689</v>
      </c>
      <c r="AA13" s="59" t="s">
        <v>709</v>
      </c>
      <c r="AB13" s="59" t="s">
        <v>729</v>
      </c>
      <c r="AC13" s="59" t="s">
        <v>749</v>
      </c>
      <c r="AD13" s="59" t="s">
        <v>769</v>
      </c>
      <c r="AE13" s="59" t="s">
        <v>789</v>
      </c>
      <c r="AF13" s="61" t="s">
        <v>822</v>
      </c>
      <c r="AG13" s="59" t="s">
        <v>842</v>
      </c>
      <c r="AH13" s="59" t="s">
        <v>862</v>
      </c>
      <c r="AI13" s="59" t="s">
        <v>882</v>
      </c>
      <c r="AJ13" s="61" t="s">
        <v>902</v>
      </c>
      <c r="AK13" s="59" t="s">
        <v>912</v>
      </c>
      <c r="AL13" s="59" t="s">
        <v>932</v>
      </c>
      <c r="AM13" s="59" t="s">
        <v>952</v>
      </c>
      <c r="AN13" s="59" t="s">
        <v>972</v>
      </c>
      <c r="AO13" s="59" t="s">
        <v>992</v>
      </c>
      <c r="AP13" s="59" t="s">
        <v>1009</v>
      </c>
      <c r="AQ13" s="62" t="s">
        <v>1029</v>
      </c>
      <c r="AR13" s="80" t="s">
        <v>1049</v>
      </c>
      <c r="AS13" s="17"/>
    </row>
    <row r="14" spans="1:45" ht="29.25" customHeight="1" x14ac:dyDescent="0.25">
      <c r="A14" s="87"/>
      <c r="B14" s="68"/>
      <c r="C14" s="67"/>
      <c r="D14" s="70"/>
      <c r="E14" s="66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4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2" t="str">
        <f>IF(B14="","",IF(B14="N",ROUND(F14*6,2)+ROUND(G14*12.5,2)+ROUND(H14*19,2)+ROUND(I14*34.5,2)+ROUND(J14*58,2)+ROUND(K14*317.5,2)+ROUND(L14*423,2)+ROUND(M14*635,2)+ROUND(N14*79,2)+ROUND(O14*158.5,2)+ROUND(P14*264.5,2)+ROUND(Q14*6,2)+ROUND(R14*12.5,2)+ROUND(S14*58,2)+ROUND(T14*79,2)+ROUND(U14*132,2)+ROUND(V14*79,2)+ROUND(W14*158.5,2)+ROUND(X14*264.5,2)+ROUND(Y14*6,2)+ROUND(Z14*12.5,2)+ROUND(AA14*58,2)+ROUND(AB14*79,2)+ROUND(AC14*132,2)+ROUND(AD14*79,2)+ROUND(AE14*158.5,2)+ROUND(AF14*264.5,2)+ROUND(AG14*6,2)+ROUND(AH14*12.5,2)+ROUND(AI14*58,2)+ROUND(AJ14*79,2)+ROUND(AK14*132,2)+ROUND(AL14*79,2)+ROUND(AM14*158.5,2)+ROUND(AN14*6,2)+ROUND(AO14*12.5,2)+ROUND(AP14*58,2)+ROUND(AQ14*79,2),IF(B14="B","brak przesłanek do naliczenia opłaty",IF(B14="Z",IF(C14=0,0,IF(C14="","",IF(C14=1,34*C14,IF(C14=2,34*C14,IF(C14=3,34*C14,IF(C14=4,34*C14,IF(C14=5,34*C14,IF(C14&gt;5,34*C14,"nieprawidłowa "))))))))))))</f>
        <v/>
      </c>
      <c r="AS14" s="17"/>
    </row>
    <row r="15" spans="1:45" ht="8.25" customHeight="1" x14ac:dyDescent="0.25">
      <c r="A15" s="64" t="s">
        <v>39</v>
      </c>
      <c r="B15" s="63" t="s">
        <v>59</v>
      </c>
      <c r="C15" s="65" t="s">
        <v>68</v>
      </c>
      <c r="D15" s="72" t="s">
        <v>3</v>
      </c>
      <c r="E15" s="63" t="s">
        <v>100</v>
      </c>
      <c r="F15" s="85" t="s">
        <v>120</v>
      </c>
      <c r="G15" s="85" t="s">
        <v>144</v>
      </c>
      <c r="H15" s="85" t="s">
        <v>179</v>
      </c>
      <c r="I15" s="85" t="s">
        <v>199</v>
      </c>
      <c r="J15" s="85" t="s">
        <v>277</v>
      </c>
      <c r="K15" s="85" t="s">
        <v>285</v>
      </c>
      <c r="L15" s="85" t="s">
        <v>293</v>
      </c>
      <c r="M15" s="85" t="s">
        <v>461</v>
      </c>
      <c r="N15" s="85" t="s">
        <v>475</v>
      </c>
      <c r="O15" s="85" t="s">
        <v>532</v>
      </c>
      <c r="P15" s="85" t="s">
        <v>500</v>
      </c>
      <c r="Q15" s="85" t="s">
        <v>514</v>
      </c>
      <c r="R15" s="85" t="s">
        <v>518</v>
      </c>
      <c r="S15" s="85" t="s">
        <v>550</v>
      </c>
      <c r="T15" s="85" t="s">
        <v>570</v>
      </c>
      <c r="U15" s="85" t="s">
        <v>590</v>
      </c>
      <c r="V15" s="85" t="s">
        <v>610</v>
      </c>
      <c r="W15" s="85" t="s">
        <v>630</v>
      </c>
      <c r="X15" s="85" t="s">
        <v>650</v>
      </c>
      <c r="Y15" s="85" t="s">
        <v>670</v>
      </c>
      <c r="Z15" s="85" t="s">
        <v>690</v>
      </c>
      <c r="AA15" s="85" t="s">
        <v>710</v>
      </c>
      <c r="AB15" s="85" t="s">
        <v>730</v>
      </c>
      <c r="AC15" s="85" t="s">
        <v>750</v>
      </c>
      <c r="AD15" s="85" t="s">
        <v>770</v>
      </c>
      <c r="AE15" s="85" t="s">
        <v>790</v>
      </c>
      <c r="AF15" s="85" t="s">
        <v>823</v>
      </c>
      <c r="AG15" s="85" t="s">
        <v>843</v>
      </c>
      <c r="AH15" s="85" t="s">
        <v>863</v>
      </c>
      <c r="AI15" s="85" t="s">
        <v>883</v>
      </c>
      <c r="AJ15" s="85" t="s">
        <v>903</v>
      </c>
      <c r="AK15" s="85" t="s">
        <v>913</v>
      </c>
      <c r="AL15" s="85" t="s">
        <v>933</v>
      </c>
      <c r="AM15" s="85" t="s">
        <v>953</v>
      </c>
      <c r="AN15" s="85" t="s">
        <v>973</v>
      </c>
      <c r="AO15" s="85" t="s">
        <v>993</v>
      </c>
      <c r="AP15" s="85" t="s">
        <v>1010</v>
      </c>
      <c r="AQ15" s="86" t="s">
        <v>1030</v>
      </c>
      <c r="AR15" s="81" t="s">
        <v>1050</v>
      </c>
    </row>
    <row r="16" spans="1:45" ht="29.25" customHeight="1" x14ac:dyDescent="0.25">
      <c r="A16" s="87"/>
      <c r="B16" s="68"/>
      <c r="C16" s="67"/>
      <c r="D16" s="70"/>
      <c r="E16" s="66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4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2" t="str">
        <f>IF(B16="","",IF(B16="N",ROUND(F16*6,2)+ROUND(G16*12.5,2)+ROUND(H16*19,2)+ROUND(I16*34.5,2)+ROUND(J16*58,2)+ROUND(K16*317.5,2)+ROUND(L16*423,2)+ROUND(M16*635,2)+ROUND(N16*79,2)+ROUND(O16*158.5,2)+ROUND(P16*264.5,2)+ROUND(Q16*6,2)+ROUND(R16*12.5,2)+ROUND(S16*58,2)+ROUND(T16*79,2)+ROUND(U16*132,2)+ROUND(V16*79,2)+ROUND(W16*158.5,2)+ROUND(X16*264.5,2)+ROUND(Y16*6,2)+ROUND(Z16*12.5,2)+ROUND(AA16*58,2)+ROUND(AB16*79,2)+ROUND(AC16*132,2)+ROUND(AD16*79,2)+ROUND(AE16*158.5,2)+ROUND(AF16*264.5,2)+ROUND(AG16*6,2)+ROUND(AH16*12.5,2)+ROUND(AI16*58,2)+ROUND(AJ16*79,2)+ROUND(AK16*132,2)+ROUND(AL16*79,2)+ROUND(AM16*158.5,2)+ROUND(AN16*6,2)+ROUND(AO16*12.5,2)+ROUND(AP16*58,2)+ROUND(AQ16*79,2),IF(B16="B","brak przesłanek do naliczenia opłaty",IF(B16="Z",IF(C16=0,0,IF(C16="","",IF(C16=1,34*C16,IF(C16=2,34*C16,IF(C16=3,34*C16,IF(C16=4,34*C16,IF(C16=5,34*C16,IF(C16&gt;5,34*C16,"nieprawidłowa "))))))))))))</f>
        <v/>
      </c>
    </row>
    <row r="17" spans="1:44" ht="9.75" customHeight="1" x14ac:dyDescent="0.25">
      <c r="A17" s="64" t="s">
        <v>40</v>
      </c>
      <c r="B17" s="63" t="s">
        <v>60</v>
      </c>
      <c r="C17" s="65" t="s">
        <v>69</v>
      </c>
      <c r="D17" s="72" t="s">
        <v>4</v>
      </c>
      <c r="E17" s="63" t="s">
        <v>101</v>
      </c>
      <c r="F17" s="85" t="s">
        <v>121</v>
      </c>
      <c r="G17" s="85" t="s">
        <v>145</v>
      </c>
      <c r="H17" s="85" t="s">
        <v>180</v>
      </c>
      <c r="I17" s="85" t="s">
        <v>200</v>
      </c>
      <c r="J17" s="85" t="s">
        <v>278</v>
      </c>
      <c r="K17" s="85" t="s">
        <v>286</v>
      </c>
      <c r="L17" s="85" t="s">
        <v>448</v>
      </c>
      <c r="M17" s="85" t="s">
        <v>462</v>
      </c>
      <c r="N17" s="85" t="s">
        <v>476</v>
      </c>
      <c r="O17" s="85" t="s">
        <v>533</v>
      </c>
      <c r="P17" s="85" t="s">
        <v>501</v>
      </c>
      <c r="Q17" s="85" t="s">
        <v>515</v>
      </c>
      <c r="R17" s="85" t="s">
        <v>330</v>
      </c>
      <c r="S17" s="85" t="s">
        <v>551</v>
      </c>
      <c r="T17" s="85" t="s">
        <v>571</v>
      </c>
      <c r="U17" s="85" t="s">
        <v>591</v>
      </c>
      <c r="V17" s="85" t="s">
        <v>611</v>
      </c>
      <c r="W17" s="85" t="s">
        <v>631</v>
      </c>
      <c r="X17" s="85" t="s">
        <v>651</v>
      </c>
      <c r="Y17" s="85" t="s">
        <v>671</v>
      </c>
      <c r="Z17" s="85" t="s">
        <v>691</v>
      </c>
      <c r="AA17" s="85" t="s">
        <v>711</v>
      </c>
      <c r="AB17" s="85" t="s">
        <v>731</v>
      </c>
      <c r="AC17" s="85" t="s">
        <v>751</v>
      </c>
      <c r="AD17" s="85" t="s">
        <v>771</v>
      </c>
      <c r="AE17" s="85" t="s">
        <v>791</v>
      </c>
      <c r="AF17" s="85" t="s">
        <v>824</v>
      </c>
      <c r="AG17" s="85" t="s">
        <v>844</v>
      </c>
      <c r="AH17" s="85" t="s">
        <v>864</v>
      </c>
      <c r="AI17" s="85" t="s">
        <v>884</v>
      </c>
      <c r="AJ17" s="85" t="s">
        <v>904</v>
      </c>
      <c r="AK17" s="85" t="s">
        <v>914</v>
      </c>
      <c r="AL17" s="85" t="s">
        <v>934</v>
      </c>
      <c r="AM17" s="85" t="s">
        <v>954</v>
      </c>
      <c r="AN17" s="85" t="s">
        <v>974</v>
      </c>
      <c r="AO17" s="85" t="s">
        <v>994</v>
      </c>
      <c r="AP17" s="85" t="s">
        <v>1011</v>
      </c>
      <c r="AQ17" s="86" t="s">
        <v>1031</v>
      </c>
      <c r="AR17" s="81" t="s">
        <v>1051</v>
      </c>
    </row>
    <row r="18" spans="1:44" ht="29.25" customHeight="1" x14ac:dyDescent="0.25">
      <c r="A18" s="87"/>
      <c r="B18" s="68"/>
      <c r="C18" s="67"/>
      <c r="D18" s="70"/>
      <c r="E18" s="66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4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2" t="str">
        <f>IF(B18="","",IF(B18="N",ROUND(F18*6,2)+ROUND(G18*12.5,2)+ROUND(H18*19,2)+ROUND(I18*34.5,2)+ROUND(J18*58,2)+ROUND(K18*317.5,2)+ROUND(L18*423,2)+ROUND(M18*635,2)+ROUND(N18*79,2)+ROUND(O18*158.5,2)+ROUND(P18*264.5,2)+ROUND(Q18*6,2)+ROUND(R18*12.5,2)+ROUND(S18*58,2)+ROUND(T18*79,2)+ROUND(U18*132,2)+ROUND(V18*79,2)+ROUND(W18*158.5,2)+ROUND(X18*264.5,2)+ROUND(Y18*6,2)+ROUND(Z18*12.5,2)+ROUND(AA18*58,2)+ROUND(AB18*79,2)+ROUND(AC18*132,2)+ROUND(AD18*79,2)+ROUND(AE18*158.5,2)+ROUND(AF18*264.5,2)+ROUND(AG18*6,2)+ROUND(AH18*12.5,2)+ROUND(AI18*58,2)+ROUND(AJ18*79,2)+ROUND(AK18*132,2)+ROUND(AL18*79,2)+ROUND(AM18*158.5,2)+ROUND(AN18*6,2)+ROUND(AO18*12.5,2)+ROUND(AP18*58,2)+ROUND(AQ18*79,2),IF(B18="B","brak przesłanek do naliczenia opłaty",IF(B18="Z",IF(C18=0,0,IF(C18="","",IF(C18=1,34*C18,IF(C18=2,34*C18,IF(C18=3,34*C18,IF(C18=4,34*C18,IF(C18=5,34*C18,IF(C18&gt;5,34*C18,"nieprawidłowa "))))))))))))</f>
        <v/>
      </c>
    </row>
    <row r="19" spans="1:44" ht="8.25" customHeight="1" x14ac:dyDescent="0.25">
      <c r="A19" s="64" t="s">
        <v>41</v>
      </c>
      <c r="B19" s="63" t="s">
        <v>61</v>
      </c>
      <c r="C19" s="65" t="s">
        <v>70</v>
      </c>
      <c r="D19" s="72" t="s">
        <v>5</v>
      </c>
      <c r="E19" s="63" t="s">
        <v>102</v>
      </c>
      <c r="F19" s="85" t="s">
        <v>122</v>
      </c>
      <c r="G19" s="85" t="s">
        <v>146</v>
      </c>
      <c r="H19" s="85" t="s">
        <v>181</v>
      </c>
      <c r="I19" s="85" t="s">
        <v>201</v>
      </c>
      <c r="J19" s="85" t="s">
        <v>279</v>
      </c>
      <c r="K19" s="85" t="s">
        <v>287</v>
      </c>
      <c r="L19" s="85" t="s">
        <v>449</v>
      </c>
      <c r="M19" s="85" t="s">
        <v>463</v>
      </c>
      <c r="N19" s="85" t="s">
        <v>477</v>
      </c>
      <c r="O19" s="85" t="s">
        <v>534</v>
      </c>
      <c r="P19" s="85" t="s">
        <v>502</v>
      </c>
      <c r="Q19" s="85" t="s">
        <v>516</v>
      </c>
      <c r="R19" s="85" t="s">
        <v>331</v>
      </c>
      <c r="S19" s="85" t="s">
        <v>552</v>
      </c>
      <c r="T19" s="85" t="s">
        <v>572</v>
      </c>
      <c r="U19" s="85" t="s">
        <v>592</v>
      </c>
      <c r="V19" s="85" t="s">
        <v>612</v>
      </c>
      <c r="W19" s="85" t="s">
        <v>632</v>
      </c>
      <c r="X19" s="85" t="s">
        <v>652</v>
      </c>
      <c r="Y19" s="85" t="s">
        <v>672</v>
      </c>
      <c r="Z19" s="85" t="s">
        <v>692</v>
      </c>
      <c r="AA19" s="85" t="s">
        <v>712</v>
      </c>
      <c r="AB19" s="85" t="s">
        <v>732</v>
      </c>
      <c r="AC19" s="85" t="s">
        <v>752</v>
      </c>
      <c r="AD19" s="85" t="s">
        <v>772</v>
      </c>
      <c r="AE19" s="85" t="s">
        <v>792</v>
      </c>
      <c r="AF19" s="85" t="s">
        <v>825</v>
      </c>
      <c r="AG19" s="85" t="s">
        <v>845</v>
      </c>
      <c r="AH19" s="85" t="s">
        <v>865</v>
      </c>
      <c r="AI19" s="85" t="s">
        <v>885</v>
      </c>
      <c r="AJ19" s="85" t="s">
        <v>905</v>
      </c>
      <c r="AK19" s="85" t="s">
        <v>915</v>
      </c>
      <c r="AL19" s="85" t="s">
        <v>935</v>
      </c>
      <c r="AM19" s="85" t="s">
        <v>955</v>
      </c>
      <c r="AN19" s="85" t="s">
        <v>975</v>
      </c>
      <c r="AO19" s="85" t="s">
        <v>995</v>
      </c>
      <c r="AP19" s="85" t="s">
        <v>1012</v>
      </c>
      <c r="AQ19" s="86" t="s">
        <v>1032</v>
      </c>
      <c r="AR19" s="81" t="s">
        <v>1052</v>
      </c>
    </row>
    <row r="20" spans="1:44" ht="29.25" customHeight="1" x14ac:dyDescent="0.25">
      <c r="A20" s="87"/>
      <c r="B20" s="68"/>
      <c r="C20" s="67"/>
      <c r="D20" s="70"/>
      <c r="E20" s="66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4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2" t="str">
        <f>IF(B20="","",IF(B20="N",ROUND(F20*6,2)+ROUND(G20*12.5,2)+ROUND(H20*19,2)+ROUND(I20*34.5,2)+ROUND(J20*58,2)+ROUND(K20*317.5,2)+ROUND(L20*423,2)+ROUND(M20*635,2)+ROUND(N20*79,2)+ROUND(O20*158.5,2)+ROUND(P20*264.5,2)+ROUND(Q20*6,2)+ROUND(R20*12.5,2)+ROUND(S20*58,2)+ROUND(T20*79,2)+ROUND(U20*132,2)+ROUND(V20*79,2)+ROUND(W20*158.5,2)+ROUND(X20*264.5,2)+ROUND(Y20*6,2)+ROUND(Z20*12.5,2)+ROUND(AA20*58,2)+ROUND(AB20*79,2)+ROUND(AC20*132,2)+ROUND(AD20*79,2)+ROUND(AE20*158.5,2)+ROUND(AF20*264.5,2)+ROUND(AG20*6,2)+ROUND(AH20*12.5,2)+ROUND(AI20*58,2)+ROUND(AJ20*79,2)+ROUND(AK20*132,2)+ROUND(AL20*79,2)+ROUND(AM20*158.5,2)+ROUND(AN20*6,2)+ROUND(AO20*12.5,2)+ROUND(AP20*58,2)+ROUND(AQ20*79,2),IF(B20="B","brak przesłanek do naliczenia opłaty",IF(B20="Z",IF(C20=0,0,IF(C20="","",IF(C20=1,34*C20,IF(C20=2,34*C20,IF(C20=3,34*C20,IF(C20=4,34*C20,IF(C20=5,34*C20,IF(C20&gt;5,34*C20,"nieprawidłowa "))))))))))))</f>
        <v/>
      </c>
    </row>
    <row r="21" spans="1:44" ht="9.75" customHeight="1" x14ac:dyDescent="0.25">
      <c r="A21" s="64" t="s">
        <v>42</v>
      </c>
      <c r="B21" s="63" t="s">
        <v>62</v>
      </c>
      <c r="C21" s="65" t="s">
        <v>20</v>
      </c>
      <c r="D21" s="72" t="s">
        <v>8</v>
      </c>
      <c r="E21" s="63" t="s">
        <v>103</v>
      </c>
      <c r="F21" s="85" t="s">
        <v>123</v>
      </c>
      <c r="G21" s="85" t="s">
        <v>147</v>
      </c>
      <c r="H21" s="85" t="s">
        <v>182</v>
      </c>
      <c r="I21" s="85" t="s">
        <v>202</v>
      </c>
      <c r="J21" s="85" t="s">
        <v>280</v>
      </c>
      <c r="K21" s="85" t="s">
        <v>436</v>
      </c>
      <c r="L21" s="85" t="s">
        <v>450</v>
      </c>
      <c r="M21" s="85" t="s">
        <v>464</v>
      </c>
      <c r="N21" s="85" t="s">
        <v>478</v>
      </c>
      <c r="O21" s="85" t="s">
        <v>535</v>
      </c>
      <c r="P21" s="85" t="s">
        <v>503</v>
      </c>
      <c r="Q21" s="85" t="s">
        <v>324</v>
      </c>
      <c r="R21" s="85" t="s">
        <v>332</v>
      </c>
      <c r="S21" s="85" t="s">
        <v>553</v>
      </c>
      <c r="T21" s="85" t="s">
        <v>573</v>
      </c>
      <c r="U21" s="85" t="s">
        <v>593</v>
      </c>
      <c r="V21" s="85" t="s">
        <v>613</v>
      </c>
      <c r="W21" s="85" t="s">
        <v>633</v>
      </c>
      <c r="X21" s="85" t="s">
        <v>653</v>
      </c>
      <c r="Y21" s="85" t="s">
        <v>673</v>
      </c>
      <c r="Z21" s="85" t="s">
        <v>693</v>
      </c>
      <c r="AA21" s="85" t="s">
        <v>713</v>
      </c>
      <c r="AB21" s="85" t="s">
        <v>733</v>
      </c>
      <c r="AC21" s="85" t="s">
        <v>753</v>
      </c>
      <c r="AD21" s="85" t="s">
        <v>773</v>
      </c>
      <c r="AE21" s="85" t="s">
        <v>793</v>
      </c>
      <c r="AF21" s="85" t="s">
        <v>826</v>
      </c>
      <c r="AG21" s="85" t="s">
        <v>846</v>
      </c>
      <c r="AH21" s="85" t="s">
        <v>866</v>
      </c>
      <c r="AI21" s="85" t="s">
        <v>886</v>
      </c>
      <c r="AJ21" s="85" t="s">
        <v>906</v>
      </c>
      <c r="AK21" s="85" t="s">
        <v>916</v>
      </c>
      <c r="AL21" s="85" t="s">
        <v>936</v>
      </c>
      <c r="AM21" s="85" t="s">
        <v>956</v>
      </c>
      <c r="AN21" s="85" t="s">
        <v>976</v>
      </c>
      <c r="AO21" s="85" t="s">
        <v>996</v>
      </c>
      <c r="AP21" s="85" t="s">
        <v>1013</v>
      </c>
      <c r="AQ21" s="86" t="s">
        <v>1033</v>
      </c>
      <c r="AR21" s="81" t="s">
        <v>1053</v>
      </c>
    </row>
    <row r="22" spans="1:44" ht="29.25" customHeight="1" x14ac:dyDescent="0.25">
      <c r="A22" s="87"/>
      <c r="B22" s="68"/>
      <c r="C22" s="67"/>
      <c r="D22" s="70"/>
      <c r="E22" s="66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4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2" t="str">
        <f>IF(B22="","",IF(B22="N",ROUND(F22*6,2)+ROUND(G22*12.5,2)+ROUND(H22*19,2)+ROUND(I22*34.5,2)+ROUND(J22*58,2)+ROUND(K22*317.5,2)+ROUND(L22*423,2)+ROUND(M22*635,2)+ROUND(N22*79,2)+ROUND(O22*158.5,2)+ROUND(P22*264.5,2)+ROUND(Q22*6,2)+ROUND(R22*12.5,2)+ROUND(S22*58,2)+ROUND(T22*79,2)+ROUND(U22*132,2)+ROUND(V22*79,2)+ROUND(W22*158.5,2)+ROUND(X22*264.5,2)+ROUND(Y22*6,2)+ROUND(Z22*12.5,2)+ROUND(AA22*58,2)+ROUND(AB22*79,2)+ROUND(AC22*132,2)+ROUND(AD22*79,2)+ROUND(AE22*158.5,2)+ROUND(AF22*264.5,2)+ROUND(AG22*6,2)+ROUND(AH22*12.5,2)+ROUND(AI22*58,2)+ROUND(AJ22*79,2)+ROUND(AK22*132,2)+ROUND(AL22*79,2)+ROUND(AM22*158.5,2)+ROUND(AN22*6,2)+ROUND(AO22*12.5,2)+ROUND(AP22*58,2)+ROUND(AQ22*79,2),IF(B22="B","brak przesłanek do naliczenia opłaty",IF(B22="Z",IF(C22=0,0,IF(C22="","",IF(C22=1,34*C22,IF(C22=2,34*C22,IF(C22=3,34*C22,IF(C22=4,34*C22,IF(C22=5,34*C22,IF(C22&gt;5,34*C22,"nieprawidłowa "))))))))))))</f>
        <v/>
      </c>
    </row>
    <row r="23" spans="1:44" ht="8.25" customHeight="1" x14ac:dyDescent="0.25">
      <c r="A23" s="64" t="s">
        <v>43</v>
      </c>
      <c r="B23" s="63" t="s">
        <v>213</v>
      </c>
      <c r="C23" s="65" t="s">
        <v>71</v>
      </c>
      <c r="D23" s="72" t="s">
        <v>9</v>
      </c>
      <c r="E23" s="63" t="s">
        <v>104</v>
      </c>
      <c r="F23" s="85" t="s">
        <v>124</v>
      </c>
      <c r="G23" s="85" t="s">
        <v>148</v>
      </c>
      <c r="H23" s="85" t="s">
        <v>183</v>
      </c>
      <c r="I23" s="85" t="s">
        <v>203</v>
      </c>
      <c r="J23" s="85" t="s">
        <v>281</v>
      </c>
      <c r="K23" s="85" t="s">
        <v>437</v>
      </c>
      <c r="L23" s="85" t="s">
        <v>451</v>
      </c>
      <c r="M23" s="85" t="s">
        <v>465</v>
      </c>
      <c r="N23" s="85" t="s">
        <v>479</v>
      </c>
      <c r="O23" s="85" t="s">
        <v>536</v>
      </c>
      <c r="P23" s="85" t="s">
        <v>504</v>
      </c>
      <c r="Q23" s="85" t="s">
        <v>325</v>
      </c>
      <c r="R23" s="85" t="s">
        <v>333</v>
      </c>
      <c r="S23" s="85" t="s">
        <v>554</v>
      </c>
      <c r="T23" s="85" t="s">
        <v>574</v>
      </c>
      <c r="U23" s="85" t="s">
        <v>594</v>
      </c>
      <c r="V23" s="85" t="s">
        <v>614</v>
      </c>
      <c r="W23" s="85" t="s">
        <v>634</v>
      </c>
      <c r="X23" s="85" t="s">
        <v>654</v>
      </c>
      <c r="Y23" s="85" t="s">
        <v>674</v>
      </c>
      <c r="Z23" s="85" t="s">
        <v>694</v>
      </c>
      <c r="AA23" s="85" t="s">
        <v>714</v>
      </c>
      <c r="AB23" s="85" t="s">
        <v>734</v>
      </c>
      <c r="AC23" s="85" t="s">
        <v>754</v>
      </c>
      <c r="AD23" s="85" t="s">
        <v>774</v>
      </c>
      <c r="AE23" s="85" t="s">
        <v>794</v>
      </c>
      <c r="AF23" s="85" t="s">
        <v>827</v>
      </c>
      <c r="AG23" s="85" t="s">
        <v>847</v>
      </c>
      <c r="AH23" s="85" t="s">
        <v>867</v>
      </c>
      <c r="AI23" s="85" t="s">
        <v>887</v>
      </c>
      <c r="AJ23" s="85" t="s">
        <v>907</v>
      </c>
      <c r="AK23" s="85" t="s">
        <v>917</v>
      </c>
      <c r="AL23" s="85" t="s">
        <v>937</v>
      </c>
      <c r="AM23" s="85" t="s">
        <v>957</v>
      </c>
      <c r="AN23" s="85" t="s">
        <v>977</v>
      </c>
      <c r="AO23" s="85" t="s">
        <v>997</v>
      </c>
      <c r="AP23" s="85" t="s">
        <v>1014</v>
      </c>
      <c r="AQ23" s="86" t="s">
        <v>1034</v>
      </c>
      <c r="AR23" s="81" t="s">
        <v>1054</v>
      </c>
    </row>
    <row r="24" spans="1:44" ht="29.25" customHeight="1" x14ac:dyDescent="0.25">
      <c r="A24" s="87"/>
      <c r="B24" s="68"/>
      <c r="C24" s="67"/>
      <c r="D24" s="70"/>
      <c r="E24" s="66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4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2" t="str">
        <f>IF(B24="","",IF(B24="N",ROUND(F24*6,2)+ROUND(G24*12.5,2)+ROUND(H24*19,2)+ROUND(I24*34.5,2)+ROUND(J24*58,2)+ROUND(K24*317.5,2)+ROUND(L24*423,2)+ROUND(M24*635,2)+ROUND(N24*79,2)+ROUND(O24*158.5,2)+ROUND(P24*264.5,2)+ROUND(Q24*6,2)+ROUND(R24*12.5,2)+ROUND(S24*58,2)+ROUND(T24*79,2)+ROUND(U24*132,2)+ROUND(V24*79,2)+ROUND(W24*158.5,2)+ROUND(X24*264.5,2)+ROUND(Y24*6,2)+ROUND(Z24*12.5,2)+ROUND(AA24*58,2)+ROUND(AB24*79,2)+ROUND(AC24*132,2)+ROUND(AD24*79,2)+ROUND(AE24*158.5,2)+ROUND(AF24*264.5,2)+ROUND(AG24*6,2)+ROUND(AH24*12.5,2)+ROUND(AI24*58,2)+ROUND(AJ24*79,2)+ROUND(AK24*132,2)+ROUND(AL24*79,2)+ROUND(AM24*158.5,2)+ROUND(AN24*6,2)+ROUND(AO24*12.5,2)+ROUND(AP24*58,2)+ROUND(AQ24*79,2),IF(B24="B","brak przesłanek do naliczenia opłaty",IF(B24="Z",IF(C24=0,0,IF(C24="","",IF(C24=1,34*C24,IF(C24=2,34*C24,IF(C24=3,34*C24,IF(C24=4,34*C24,IF(C24=5,34*C24,IF(C24&gt;5,34*C24,"nieprawidłowa "))))))))))))</f>
        <v/>
      </c>
    </row>
    <row r="25" spans="1:44" ht="9" customHeight="1" x14ac:dyDescent="0.25">
      <c r="A25" s="64" t="s">
        <v>44</v>
      </c>
      <c r="B25" s="63" t="s">
        <v>63</v>
      </c>
      <c r="C25" s="65" t="s">
        <v>72</v>
      </c>
      <c r="D25" s="72" t="s">
        <v>6</v>
      </c>
      <c r="E25" s="63" t="s">
        <v>105</v>
      </c>
      <c r="F25" s="85" t="s">
        <v>125</v>
      </c>
      <c r="G25" s="85" t="s">
        <v>149</v>
      </c>
      <c r="H25" s="85" t="s">
        <v>184</v>
      </c>
      <c r="I25" s="85" t="s">
        <v>204</v>
      </c>
      <c r="J25" s="85" t="s">
        <v>424</v>
      </c>
      <c r="K25" s="85" t="s">
        <v>438</v>
      </c>
      <c r="L25" s="85" t="s">
        <v>452</v>
      </c>
      <c r="M25" s="85" t="s">
        <v>466</v>
      </c>
      <c r="N25" s="85" t="s">
        <v>480</v>
      </c>
      <c r="O25" s="85" t="s">
        <v>537</v>
      </c>
      <c r="P25" s="85" t="s">
        <v>318</v>
      </c>
      <c r="Q25" s="85" t="s">
        <v>326</v>
      </c>
      <c r="R25" s="85" t="s">
        <v>334</v>
      </c>
      <c r="S25" s="85" t="s">
        <v>555</v>
      </c>
      <c r="T25" s="85" t="s">
        <v>575</v>
      </c>
      <c r="U25" s="85" t="s">
        <v>595</v>
      </c>
      <c r="V25" s="85" t="s">
        <v>615</v>
      </c>
      <c r="W25" s="85" t="s">
        <v>635</v>
      </c>
      <c r="X25" s="85" t="s">
        <v>655</v>
      </c>
      <c r="Y25" s="85" t="s">
        <v>675</v>
      </c>
      <c r="Z25" s="85" t="s">
        <v>695</v>
      </c>
      <c r="AA25" s="85" t="s">
        <v>715</v>
      </c>
      <c r="AB25" s="85" t="s">
        <v>735</v>
      </c>
      <c r="AC25" s="85" t="s">
        <v>755</v>
      </c>
      <c r="AD25" s="85" t="s">
        <v>775</v>
      </c>
      <c r="AE25" s="85" t="s">
        <v>795</v>
      </c>
      <c r="AF25" s="85" t="s">
        <v>828</v>
      </c>
      <c r="AG25" s="85" t="s">
        <v>848</v>
      </c>
      <c r="AH25" s="85" t="s">
        <v>868</v>
      </c>
      <c r="AI25" s="85" t="s">
        <v>888</v>
      </c>
      <c r="AJ25" s="85" t="s">
        <v>908</v>
      </c>
      <c r="AK25" s="85" t="s">
        <v>918</v>
      </c>
      <c r="AL25" s="85" t="s">
        <v>938</v>
      </c>
      <c r="AM25" s="85" t="s">
        <v>958</v>
      </c>
      <c r="AN25" s="85" t="s">
        <v>978</v>
      </c>
      <c r="AO25" s="85" t="s">
        <v>998</v>
      </c>
      <c r="AP25" s="85" t="s">
        <v>1015</v>
      </c>
      <c r="AQ25" s="86" t="s">
        <v>1035</v>
      </c>
      <c r="AR25" s="81" t="s">
        <v>1055</v>
      </c>
    </row>
    <row r="26" spans="1:44" ht="29.25" customHeight="1" x14ac:dyDescent="0.25">
      <c r="A26" s="87"/>
      <c r="B26" s="68"/>
      <c r="C26" s="67"/>
      <c r="D26" s="70"/>
      <c r="E26" s="66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4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2" t="str">
        <f>IF(B26="","",IF(B26="N",ROUND(F26*6,2)+ROUND(G26*12.5,2)+ROUND(H26*19,2)+ROUND(I26*34.5,2)+ROUND(J26*58,2)+ROUND(K26*317.5,2)+ROUND(L26*423,2)+ROUND(M26*635,2)+ROUND(N26*79,2)+ROUND(O26*158.5,2)+ROUND(P26*264.5,2)+ROUND(Q26*6,2)+ROUND(R26*12.5,2)+ROUND(S26*58,2)+ROUND(T26*79,2)+ROUND(U26*132,2)+ROUND(V26*79,2)+ROUND(W26*158.5,2)+ROUND(X26*264.5,2)+ROUND(Y26*6,2)+ROUND(Z26*12.5,2)+ROUND(AA26*58,2)+ROUND(AB26*79,2)+ROUND(AC26*132,2)+ROUND(AD26*79,2)+ROUND(AE26*158.5,2)+ROUND(AF26*264.5,2)+ROUND(AG26*6,2)+ROUND(AH26*12.5,2)+ROUND(AI26*58,2)+ROUND(AJ26*79,2)+ROUND(AK26*132,2)+ROUND(AL26*79,2)+ROUND(AM26*158.5,2)+ROUND(AN26*6,2)+ROUND(AO26*12.5,2)+ROUND(AP26*58,2)+ROUND(AQ26*79,2),IF(B26="B","brak przesłanek do naliczenia opłaty",IF(B26="Z",IF(C26=0,0,IF(C26="","",IF(C26=1,34*C26,IF(C26=2,34*C26,IF(C26=3,34*C26,IF(C26=4,34*C26,IF(C26=5,34*C26,IF(C26&gt;5,34*C26,"nieprawidłowa "))))))))))))</f>
        <v/>
      </c>
    </row>
    <row r="27" spans="1:44" ht="8.25" customHeight="1" x14ac:dyDescent="0.25">
      <c r="A27" s="64" t="s">
        <v>45</v>
      </c>
      <c r="B27" s="63" t="s">
        <v>64</v>
      </c>
      <c r="C27" s="65" t="s">
        <v>73</v>
      </c>
      <c r="D27" s="72" t="s">
        <v>7</v>
      </c>
      <c r="E27" s="63" t="s">
        <v>106</v>
      </c>
      <c r="F27" s="85" t="s">
        <v>126</v>
      </c>
      <c r="G27" s="85" t="s">
        <v>150</v>
      </c>
      <c r="H27" s="85" t="s">
        <v>185</v>
      </c>
      <c r="I27" s="85" t="s">
        <v>205</v>
      </c>
      <c r="J27" s="85" t="s">
        <v>425</v>
      </c>
      <c r="K27" s="85" t="s">
        <v>439</v>
      </c>
      <c r="L27" s="85" t="s">
        <v>453</v>
      </c>
      <c r="M27" s="85" t="s">
        <v>467</v>
      </c>
      <c r="N27" s="85" t="s">
        <v>486</v>
      </c>
      <c r="O27" s="85" t="s">
        <v>538</v>
      </c>
      <c r="P27" s="85" t="s">
        <v>319</v>
      </c>
      <c r="Q27" s="85" t="s">
        <v>327</v>
      </c>
      <c r="R27" s="85" t="s">
        <v>335</v>
      </c>
      <c r="S27" s="85" t="s">
        <v>556</v>
      </c>
      <c r="T27" s="85" t="s">
        <v>576</v>
      </c>
      <c r="U27" s="85" t="s">
        <v>596</v>
      </c>
      <c r="V27" s="85" t="s">
        <v>616</v>
      </c>
      <c r="W27" s="85" t="s">
        <v>636</v>
      </c>
      <c r="X27" s="85" t="s">
        <v>656</v>
      </c>
      <c r="Y27" s="85" t="s">
        <v>676</v>
      </c>
      <c r="Z27" s="85" t="s">
        <v>696</v>
      </c>
      <c r="AA27" s="85" t="s">
        <v>716</v>
      </c>
      <c r="AB27" s="85" t="s">
        <v>736</v>
      </c>
      <c r="AC27" s="85" t="s">
        <v>756</v>
      </c>
      <c r="AD27" s="85" t="s">
        <v>776</v>
      </c>
      <c r="AE27" s="85" t="s">
        <v>809</v>
      </c>
      <c r="AF27" s="85" t="s">
        <v>829</v>
      </c>
      <c r="AG27" s="85" t="s">
        <v>849</v>
      </c>
      <c r="AH27" s="85" t="s">
        <v>869</v>
      </c>
      <c r="AI27" s="85" t="s">
        <v>889</v>
      </c>
      <c r="AJ27" s="85" t="s">
        <v>796</v>
      </c>
      <c r="AK27" s="85" t="s">
        <v>919</v>
      </c>
      <c r="AL27" s="85" t="s">
        <v>939</v>
      </c>
      <c r="AM27" s="85" t="s">
        <v>959</v>
      </c>
      <c r="AN27" s="85" t="s">
        <v>979</v>
      </c>
      <c r="AO27" s="85" t="s">
        <v>999</v>
      </c>
      <c r="AP27" s="85" t="s">
        <v>1016</v>
      </c>
      <c r="AQ27" s="86" t="s">
        <v>1036</v>
      </c>
      <c r="AR27" s="81" t="s">
        <v>1056</v>
      </c>
    </row>
    <row r="28" spans="1:44" ht="29.25" customHeight="1" x14ac:dyDescent="0.25">
      <c r="A28" s="87"/>
      <c r="B28" s="68"/>
      <c r="C28" s="67"/>
      <c r="D28" s="70"/>
      <c r="E28" s="66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4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2" t="str">
        <f>IF(B28="","",IF(B28="N",ROUND(F28*6,2)+ROUND(G28*12.5,2)+ROUND(H28*19,2)+ROUND(I28*34.5,2)+ROUND(J28*58,2)+ROUND(K28*317.5,2)+ROUND(L28*423,2)+ROUND(M28*635,2)+ROUND(N28*79,2)+ROUND(O28*158.5,2)+ROUND(P28*264.5,2)+ROUND(Q28*6,2)+ROUND(R28*12.5,2)+ROUND(S28*58,2)+ROUND(T28*79,2)+ROUND(U28*132,2)+ROUND(V28*79,2)+ROUND(W28*158.5,2)+ROUND(X28*264.5,2)+ROUND(Y28*6,2)+ROUND(Z28*12.5,2)+ROUND(AA28*58,2)+ROUND(AB28*79,2)+ROUND(AC28*132,2)+ROUND(AD28*79,2)+ROUND(AE28*158.5,2)+ROUND(AF28*264.5,2)+ROUND(AG28*6,2)+ROUND(AH28*12.5,2)+ROUND(AI28*58,2)+ROUND(AJ28*79,2)+ROUND(AK28*132,2)+ROUND(AL28*79,2)+ROUND(AM28*158.5,2)+ROUND(AN28*6,2)+ROUND(AO28*12.5,2)+ROUND(AP28*58,2)+ROUND(AQ28*79,2),IF(B28="B","brak przesłanek do naliczenia opłaty",IF(B28="Z",IF(C28=0,0,IF(C28="","",IF(C28=1,34*C28,IF(C28=2,34*C28,IF(C28=3,34*C28,IF(C28=4,34*C28,IF(C28=5,34*C28,IF(C28&gt;5,34*C28,"nieprawidłowa "))))))))))))</f>
        <v/>
      </c>
    </row>
    <row r="29" spans="1:44" ht="9" customHeight="1" x14ac:dyDescent="0.25">
      <c r="A29" s="64" t="s">
        <v>46</v>
      </c>
      <c r="B29" s="63" t="s">
        <v>65</v>
      </c>
      <c r="C29" s="65" t="s">
        <v>74</v>
      </c>
      <c r="D29" s="72" t="s">
        <v>87</v>
      </c>
      <c r="E29" s="63" t="s">
        <v>107</v>
      </c>
      <c r="F29" s="85" t="s">
        <v>127</v>
      </c>
      <c r="G29" s="85" t="s">
        <v>151</v>
      </c>
      <c r="H29" s="85" t="s">
        <v>186</v>
      </c>
      <c r="I29" s="85" t="s">
        <v>206</v>
      </c>
      <c r="J29" s="85" t="s">
        <v>426</v>
      </c>
      <c r="K29" s="85" t="s">
        <v>440</v>
      </c>
      <c r="L29" s="85" t="s">
        <v>454</v>
      </c>
      <c r="M29" s="85" t="s">
        <v>468</v>
      </c>
      <c r="N29" s="85" t="s">
        <v>487</v>
      </c>
      <c r="O29" s="85" t="s">
        <v>312</v>
      </c>
      <c r="P29" s="85" t="s">
        <v>320</v>
      </c>
      <c r="Q29" s="85" t="s">
        <v>328</v>
      </c>
      <c r="R29" s="85" t="s">
        <v>519</v>
      </c>
      <c r="S29" s="85" t="s">
        <v>557</v>
      </c>
      <c r="T29" s="85" t="s">
        <v>577</v>
      </c>
      <c r="U29" s="85" t="s">
        <v>597</v>
      </c>
      <c r="V29" s="85" t="s">
        <v>617</v>
      </c>
      <c r="W29" s="85" t="s">
        <v>637</v>
      </c>
      <c r="X29" s="85" t="s">
        <v>657</v>
      </c>
      <c r="Y29" s="85" t="s">
        <v>677</v>
      </c>
      <c r="Z29" s="85" t="s">
        <v>697</v>
      </c>
      <c r="AA29" s="85" t="s">
        <v>717</v>
      </c>
      <c r="AB29" s="85" t="s">
        <v>737</v>
      </c>
      <c r="AC29" s="85" t="s">
        <v>757</v>
      </c>
      <c r="AD29" s="85" t="s">
        <v>777</v>
      </c>
      <c r="AE29" s="85" t="s">
        <v>810</v>
      </c>
      <c r="AF29" s="85" t="s">
        <v>830</v>
      </c>
      <c r="AG29" s="85" t="s">
        <v>850</v>
      </c>
      <c r="AH29" s="85" t="s">
        <v>870</v>
      </c>
      <c r="AI29" s="85" t="s">
        <v>890</v>
      </c>
      <c r="AJ29" s="85" t="s">
        <v>797</v>
      </c>
      <c r="AK29" s="85" t="s">
        <v>920</v>
      </c>
      <c r="AL29" s="85" t="s">
        <v>940</v>
      </c>
      <c r="AM29" s="85" t="s">
        <v>960</v>
      </c>
      <c r="AN29" s="85" t="s">
        <v>980</v>
      </c>
      <c r="AO29" s="85" t="s">
        <v>1000</v>
      </c>
      <c r="AP29" s="85" t="s">
        <v>1017</v>
      </c>
      <c r="AQ29" s="86" t="s">
        <v>1037</v>
      </c>
      <c r="AR29" s="81" t="s">
        <v>1057</v>
      </c>
    </row>
    <row r="30" spans="1:44" ht="29.25" customHeight="1" x14ac:dyDescent="0.25">
      <c r="A30" s="87"/>
      <c r="B30" s="68"/>
      <c r="C30" s="67"/>
      <c r="D30" s="70"/>
      <c r="E30" s="66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4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2" t="str">
        <f>IF(B30="","",IF(B30="N",ROUND(F30*6,2)+ROUND(G30*12.5,2)+ROUND(H30*19,2)+ROUND(I30*34.5,2)+ROUND(J30*58,2)+ROUND(K30*317.5,2)+ROUND(L30*423,2)+ROUND(M30*635,2)+ROUND(N30*79,2)+ROUND(O30*158.5,2)+ROUND(P30*264.5,2)+ROUND(Q30*6,2)+ROUND(R30*12.5,2)+ROUND(S30*58,2)+ROUND(T30*79,2)+ROUND(U30*132,2)+ROUND(V30*79,2)+ROUND(W30*158.5,2)+ROUND(X30*264.5,2)+ROUND(Y30*6,2)+ROUND(Z30*12.5,2)+ROUND(AA30*58,2)+ROUND(AB30*79,2)+ROUND(AC30*132,2)+ROUND(AD30*79,2)+ROUND(AE30*158.5,2)+ROUND(AF30*264.5,2)+ROUND(AG30*6,2)+ROUND(AH30*12.5,2)+ROUND(AI30*58,2)+ROUND(AJ30*79,2)+ROUND(AK30*132,2)+ROUND(AL30*79,2)+ROUND(AM30*158.5,2)+ROUND(AN30*6,2)+ROUND(AO30*12.5,2)+ROUND(AP30*58,2)+ROUND(AQ30*79,2),IF(B30="B","brak przesłanek do naliczenia opłaty",IF(B30="Z",IF(C30=0,0,IF(C30="","",IF(C30=1,34*C30,IF(C30=2,34*C30,IF(C30=3,34*C30,IF(C30=4,34*C30,IF(C30=5,34*C30,IF(C30&gt;5,34*C30,"nieprawidłowa "))))))))))))</f>
        <v/>
      </c>
    </row>
    <row r="31" spans="1:44" ht="9" customHeight="1" x14ac:dyDescent="0.25">
      <c r="A31" s="64" t="s">
        <v>47</v>
      </c>
      <c r="B31" s="63" t="s">
        <v>66</v>
      </c>
      <c r="C31" s="65" t="s">
        <v>75</v>
      </c>
      <c r="D31" s="72" t="s">
        <v>88</v>
      </c>
      <c r="E31" s="63" t="s">
        <v>108</v>
      </c>
      <c r="F31" s="85" t="s">
        <v>128</v>
      </c>
      <c r="G31" s="85" t="s">
        <v>152</v>
      </c>
      <c r="H31" s="85" t="s">
        <v>187</v>
      </c>
      <c r="I31" s="85" t="s">
        <v>207</v>
      </c>
      <c r="J31" s="85" t="s">
        <v>427</v>
      </c>
      <c r="K31" s="85" t="s">
        <v>441</v>
      </c>
      <c r="L31" s="85" t="s">
        <v>455</v>
      </c>
      <c r="M31" s="85" t="s">
        <v>469</v>
      </c>
      <c r="N31" s="85" t="s">
        <v>488</v>
      </c>
      <c r="O31" s="85" t="s">
        <v>313</v>
      </c>
      <c r="P31" s="85" t="s">
        <v>321</v>
      </c>
      <c r="Q31" s="85" t="s">
        <v>329</v>
      </c>
      <c r="R31" s="85" t="s">
        <v>520</v>
      </c>
      <c r="S31" s="85" t="s">
        <v>558</v>
      </c>
      <c r="T31" s="85" t="s">
        <v>578</v>
      </c>
      <c r="U31" s="85" t="s">
        <v>598</v>
      </c>
      <c r="V31" s="85" t="s">
        <v>618</v>
      </c>
      <c r="W31" s="85" t="s">
        <v>638</v>
      </c>
      <c r="X31" s="85" t="s">
        <v>658</v>
      </c>
      <c r="Y31" s="85" t="s">
        <v>678</v>
      </c>
      <c r="Z31" s="85" t="s">
        <v>698</v>
      </c>
      <c r="AA31" s="85" t="s">
        <v>718</v>
      </c>
      <c r="AB31" s="85" t="s">
        <v>738</v>
      </c>
      <c r="AC31" s="85" t="s">
        <v>758</v>
      </c>
      <c r="AD31" s="85" t="s">
        <v>778</v>
      </c>
      <c r="AE31" s="85" t="s">
        <v>811</v>
      </c>
      <c r="AF31" s="85" t="s">
        <v>831</v>
      </c>
      <c r="AG31" s="85" t="s">
        <v>851</v>
      </c>
      <c r="AH31" s="85" t="s">
        <v>871</v>
      </c>
      <c r="AI31" s="85" t="s">
        <v>891</v>
      </c>
      <c r="AJ31" s="85" t="s">
        <v>798</v>
      </c>
      <c r="AK31" s="85" t="s">
        <v>921</v>
      </c>
      <c r="AL31" s="85" t="s">
        <v>941</v>
      </c>
      <c r="AM31" s="85" t="s">
        <v>961</v>
      </c>
      <c r="AN31" s="85" t="s">
        <v>981</v>
      </c>
      <c r="AO31" s="85" t="s">
        <v>1001</v>
      </c>
      <c r="AP31" s="85" t="s">
        <v>1018</v>
      </c>
      <c r="AQ31" s="86" t="s">
        <v>1038</v>
      </c>
      <c r="AR31" s="81" t="s">
        <v>1058</v>
      </c>
    </row>
    <row r="32" spans="1:44" ht="29.25" customHeight="1" x14ac:dyDescent="0.25">
      <c r="A32" s="87"/>
      <c r="B32" s="68"/>
      <c r="C32" s="67"/>
      <c r="D32" s="70"/>
      <c r="E32" s="66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4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2" t="str">
        <f>IF(B32="","",IF(B32="N",ROUND(F32*6,2)+ROUND(G32*12.5,2)+ROUND(H32*19,2)+ROUND(I32*34.5,2)+ROUND(J32*58,2)+ROUND(K32*317.5,2)+ROUND(L32*423,2)+ROUND(M32*635,2)+ROUND(N32*79,2)+ROUND(O32*158.5,2)+ROUND(P32*264.5,2)+ROUND(Q32*6,2)+ROUND(R32*12.5,2)+ROUND(S32*58,2)+ROUND(T32*79,2)+ROUND(U32*132,2)+ROUND(V32*79,2)+ROUND(W32*158.5,2)+ROUND(X32*264.5,2)+ROUND(Y32*6,2)+ROUND(Z32*12.5,2)+ROUND(AA32*58,2)+ROUND(AB32*79,2)+ROUND(AC32*132,2)+ROUND(AD32*79,2)+ROUND(AE32*158.5,2)+ROUND(AF32*264.5,2)+ROUND(AG32*6,2)+ROUND(AH32*12.5,2)+ROUND(AI32*58,2)+ROUND(AJ32*79,2)+ROUND(AK32*132,2)+ROUND(AL32*79,2)+ROUND(AM32*158.5,2)+ROUND(AN32*6,2)+ROUND(AO32*12.5,2)+ROUND(AP32*58,2)+ROUND(AQ32*79,2),IF(B32="B","brak przesłanek do naliczenia opłaty",IF(B32="Z",IF(C32=0,0,IF(C32="","",IF(C32=1,34*C32,IF(C32=2,34*C32,IF(C32=3,34*C32,IF(C32=4,34*C32,IF(C32=5,34*C32,IF(C32&gt;5,34*C32,"nieprawidłowa "))))))))))))</f>
        <v/>
      </c>
    </row>
    <row r="33" spans="1:44" ht="9" customHeight="1" x14ac:dyDescent="0.25">
      <c r="A33" s="64" t="s">
        <v>48</v>
      </c>
      <c r="B33" s="63" t="s">
        <v>67</v>
      </c>
      <c r="C33" s="65" t="s">
        <v>76</v>
      </c>
      <c r="D33" s="72" t="s">
        <v>89</v>
      </c>
      <c r="E33" s="63" t="s">
        <v>109</v>
      </c>
      <c r="F33" s="85" t="s">
        <v>129</v>
      </c>
      <c r="G33" s="85" t="s">
        <v>153</v>
      </c>
      <c r="H33" s="85" t="s">
        <v>188</v>
      </c>
      <c r="I33" s="85" t="s">
        <v>208</v>
      </c>
      <c r="J33" s="85" t="s">
        <v>428</v>
      </c>
      <c r="K33" s="85" t="s">
        <v>442</v>
      </c>
      <c r="L33" s="85" t="s">
        <v>456</v>
      </c>
      <c r="M33" s="85" t="s">
        <v>470</v>
      </c>
      <c r="N33" s="85" t="s">
        <v>306</v>
      </c>
      <c r="O33" s="85" t="s">
        <v>314</v>
      </c>
      <c r="P33" s="85" t="s">
        <v>322</v>
      </c>
      <c r="Q33" s="85" t="s">
        <v>539</v>
      </c>
      <c r="R33" s="85" t="s">
        <v>521</v>
      </c>
      <c r="S33" s="85" t="s">
        <v>559</v>
      </c>
      <c r="T33" s="85" t="s">
        <v>579</v>
      </c>
      <c r="U33" s="85" t="s">
        <v>599</v>
      </c>
      <c r="V33" s="85" t="s">
        <v>619</v>
      </c>
      <c r="W33" s="85" t="s">
        <v>639</v>
      </c>
      <c r="X33" s="85" t="s">
        <v>659</v>
      </c>
      <c r="Y33" s="85" t="s">
        <v>679</v>
      </c>
      <c r="Z33" s="85" t="s">
        <v>699</v>
      </c>
      <c r="AA33" s="85" t="s">
        <v>719</v>
      </c>
      <c r="AB33" s="85" t="s">
        <v>739</v>
      </c>
      <c r="AC33" s="85" t="s">
        <v>759</v>
      </c>
      <c r="AD33" s="85" t="s">
        <v>779</v>
      </c>
      <c r="AE33" s="85" t="s">
        <v>812</v>
      </c>
      <c r="AF33" s="85" t="s">
        <v>832</v>
      </c>
      <c r="AG33" s="85" t="s">
        <v>852</v>
      </c>
      <c r="AH33" s="85" t="s">
        <v>872</v>
      </c>
      <c r="AI33" s="85" t="s">
        <v>892</v>
      </c>
      <c r="AJ33" s="85" t="s">
        <v>799</v>
      </c>
      <c r="AK33" s="85" t="s">
        <v>922</v>
      </c>
      <c r="AL33" s="85" t="s">
        <v>942</v>
      </c>
      <c r="AM33" s="85" t="s">
        <v>962</v>
      </c>
      <c r="AN33" s="85" t="s">
        <v>982</v>
      </c>
      <c r="AO33" s="85" t="s">
        <v>1002</v>
      </c>
      <c r="AP33" s="85" t="s">
        <v>1019</v>
      </c>
      <c r="AQ33" s="86" t="s">
        <v>1039</v>
      </c>
      <c r="AR33" s="81" t="s">
        <v>1059</v>
      </c>
    </row>
    <row r="34" spans="1:44" ht="29.25" customHeight="1" x14ac:dyDescent="0.25">
      <c r="A34" s="87"/>
      <c r="B34" s="68"/>
      <c r="C34" s="67"/>
      <c r="D34" s="70"/>
      <c r="E34" s="66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4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2" t="str">
        <f>IF(B34="","",IF(B34="N",ROUND(F34*6,2)+ROUND(G34*12.5,2)+ROUND(H34*19,2)+ROUND(I34*34.5,2)+ROUND(J34*58,2)+ROUND(K34*317.5,2)+ROUND(L34*423,2)+ROUND(M34*635,2)+ROUND(N34*79,2)+ROUND(O34*158.5,2)+ROUND(P34*264.5,2)+ROUND(Q34*6,2)+ROUND(R34*12.5,2)+ROUND(S34*58,2)+ROUND(T34*79,2)+ROUND(U34*132,2)+ROUND(V34*79,2)+ROUND(W34*158.5,2)+ROUND(X34*264.5,2)+ROUND(Y34*6,2)+ROUND(Z34*12.5,2)+ROUND(AA34*58,2)+ROUND(AB34*79,2)+ROUND(AC34*132,2)+ROUND(AD34*79,2)+ROUND(AE34*158.5,2)+ROUND(AF34*264.5,2)+ROUND(AG34*6,2)+ROUND(AH34*12.5,2)+ROUND(AI34*58,2)+ROUND(AJ34*79,2)+ROUND(AK34*132,2)+ROUND(AL34*79,2)+ROUND(AM34*158.5,2)+ROUND(AN34*6,2)+ROUND(AO34*12.5,2)+ROUND(AP34*58,2)+ROUND(AQ34*79,2),IF(B34="B","brak przesłanek do naliczenia opłaty",IF(B34="Z",IF(C34=0,0,IF(C34="","",IF(C34=1,34*C34,IF(C34=2,34*C34,IF(C34=3,34*C34,IF(C34=4,34*C34,IF(C34=5,34*C34,IF(C34&gt;5,34*C34,"nieprawidłowa "))))))))))))</f>
        <v/>
      </c>
    </row>
    <row r="35" spans="1:44" ht="8.25" customHeight="1" x14ac:dyDescent="0.25">
      <c r="A35" s="64" t="s">
        <v>49</v>
      </c>
      <c r="B35" s="63" t="s">
        <v>216</v>
      </c>
      <c r="C35" s="65" t="s">
        <v>77</v>
      </c>
      <c r="D35" s="72" t="s">
        <v>90</v>
      </c>
      <c r="E35" s="63" t="s">
        <v>110</v>
      </c>
      <c r="F35" s="85" t="s">
        <v>130</v>
      </c>
      <c r="G35" s="85" t="s">
        <v>154</v>
      </c>
      <c r="H35" s="85" t="s">
        <v>189</v>
      </c>
      <c r="I35" s="85" t="s">
        <v>209</v>
      </c>
      <c r="J35" s="85" t="s">
        <v>429</v>
      </c>
      <c r="K35" s="85" t="s">
        <v>443</v>
      </c>
      <c r="L35" s="85" t="s">
        <v>457</v>
      </c>
      <c r="M35" s="85" t="s">
        <v>471</v>
      </c>
      <c r="N35" s="85" t="s">
        <v>307</v>
      </c>
      <c r="O35" s="85" t="s">
        <v>315</v>
      </c>
      <c r="P35" s="85" t="s">
        <v>323</v>
      </c>
      <c r="Q35" s="85" t="s">
        <v>540</v>
      </c>
      <c r="R35" s="85" t="s">
        <v>522</v>
      </c>
      <c r="S35" s="85" t="s">
        <v>560</v>
      </c>
      <c r="T35" s="85" t="s">
        <v>580</v>
      </c>
      <c r="U35" s="85" t="s">
        <v>600</v>
      </c>
      <c r="V35" s="85" t="s">
        <v>620</v>
      </c>
      <c r="W35" s="85" t="s">
        <v>640</v>
      </c>
      <c r="X35" s="85" t="s">
        <v>660</v>
      </c>
      <c r="Y35" s="85" t="s">
        <v>680</v>
      </c>
      <c r="Z35" s="85" t="s">
        <v>700</v>
      </c>
      <c r="AA35" s="85" t="s">
        <v>720</v>
      </c>
      <c r="AB35" s="85" t="s">
        <v>740</v>
      </c>
      <c r="AC35" s="85" t="s">
        <v>760</v>
      </c>
      <c r="AD35" s="85" t="s">
        <v>780</v>
      </c>
      <c r="AE35" s="85" t="s">
        <v>813</v>
      </c>
      <c r="AF35" s="85" t="s">
        <v>833</v>
      </c>
      <c r="AG35" s="85" t="s">
        <v>853</v>
      </c>
      <c r="AH35" s="85" t="s">
        <v>873</v>
      </c>
      <c r="AI35" s="85" t="s">
        <v>893</v>
      </c>
      <c r="AJ35" s="85" t="s">
        <v>800</v>
      </c>
      <c r="AK35" s="85" t="s">
        <v>923</v>
      </c>
      <c r="AL35" s="85" t="s">
        <v>943</v>
      </c>
      <c r="AM35" s="85" t="s">
        <v>963</v>
      </c>
      <c r="AN35" s="85" t="s">
        <v>983</v>
      </c>
      <c r="AO35" s="85" t="s">
        <v>1003</v>
      </c>
      <c r="AP35" s="85" t="s">
        <v>1020</v>
      </c>
      <c r="AQ35" s="86" t="s">
        <v>1040</v>
      </c>
      <c r="AR35" s="81" t="s">
        <v>1060</v>
      </c>
    </row>
    <row r="36" spans="1:44" ht="29.25" customHeight="1" x14ac:dyDescent="0.25">
      <c r="A36" s="87"/>
      <c r="B36" s="68"/>
      <c r="C36" s="67"/>
      <c r="D36" s="70"/>
      <c r="E36" s="66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4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83"/>
      <c r="AP36" s="83"/>
      <c r="AQ36" s="83"/>
      <c r="AR36" s="82" t="str">
        <f>IF(B36="","",IF(B36="N",ROUND(F36*6,2)+ROUND(G36*12.5,2)+ROUND(H36*19,2)+ROUND(I36*34.5,2)+ROUND(J36*58,2)+ROUND(K36*317.5,2)+ROUND(L36*423,2)+ROUND(M36*635,2)+ROUND(N36*79,2)+ROUND(O36*158.5,2)+ROUND(P36*264.5,2)+ROUND(Q36*6,2)+ROUND(R36*12.5,2)+ROUND(S36*58,2)+ROUND(T36*79,2)+ROUND(U36*132,2)+ROUND(V36*79,2)+ROUND(W36*158.5,2)+ROUND(X36*264.5,2)+ROUND(Y36*6,2)+ROUND(Z36*12.5,2)+ROUND(AA36*58,2)+ROUND(AB36*79,2)+ROUND(AC36*132,2)+ROUND(AD36*79,2)+ROUND(AE36*158.5,2)+ROUND(AF36*264.5,2)+ROUND(AG36*6,2)+ROUND(AH36*12.5,2)+ROUND(AI36*58,2)+ROUND(AJ36*79,2)+ROUND(AK36*132,2)+ROUND(AL36*79,2)+ROUND(AM36*158.5,2)+ROUND(AN36*6,2)+ROUND(AO36*12.5,2)+ROUND(AP36*58,2)+ROUND(AQ36*79,2),IF(B36="B","brak przesłanek do naliczenia opłaty",IF(B36="Z",IF(C36=0,0,IF(C36="","",IF(C36=1,34*C36,IF(C36=2,34*C36,IF(C36=3,34*C36,IF(C36=4,34*C36,IF(C36=5,34*C36,IF(C36&gt;5,34*C36,"nieprawidłowa "))))))))))))</f>
        <v/>
      </c>
    </row>
    <row r="37" spans="1:44" ht="8.25" customHeight="1" x14ac:dyDescent="0.25">
      <c r="A37" s="64" t="s">
        <v>50</v>
      </c>
      <c r="B37" s="63" t="s">
        <v>214</v>
      </c>
      <c r="C37" s="65" t="s">
        <v>78</v>
      </c>
      <c r="D37" s="72" t="s">
        <v>91</v>
      </c>
      <c r="E37" s="63" t="s">
        <v>111</v>
      </c>
      <c r="F37" s="85" t="s">
        <v>131</v>
      </c>
      <c r="G37" s="85" t="s">
        <v>155</v>
      </c>
      <c r="H37" s="85" t="s">
        <v>190</v>
      </c>
      <c r="I37" s="85" t="s">
        <v>210</v>
      </c>
      <c r="J37" s="85" t="s">
        <v>430</v>
      </c>
      <c r="K37" s="85" t="s">
        <v>444</v>
      </c>
      <c r="L37" s="85" t="s">
        <v>458</v>
      </c>
      <c r="M37" s="85" t="s">
        <v>300</v>
      </c>
      <c r="N37" s="85" t="s">
        <v>308</v>
      </c>
      <c r="O37" s="85" t="s">
        <v>316</v>
      </c>
      <c r="P37" s="85" t="s">
        <v>505</v>
      </c>
      <c r="Q37" s="85" t="s">
        <v>541</v>
      </c>
      <c r="R37" s="85" t="s">
        <v>523</v>
      </c>
      <c r="S37" s="85" t="s">
        <v>561</v>
      </c>
      <c r="T37" s="85" t="s">
        <v>581</v>
      </c>
      <c r="U37" s="85" t="s">
        <v>601</v>
      </c>
      <c r="V37" s="85" t="s">
        <v>621</v>
      </c>
      <c r="W37" s="85" t="s">
        <v>641</v>
      </c>
      <c r="X37" s="85" t="s">
        <v>661</v>
      </c>
      <c r="Y37" s="85" t="s">
        <v>681</v>
      </c>
      <c r="Z37" s="85" t="s">
        <v>701</v>
      </c>
      <c r="AA37" s="85" t="s">
        <v>721</v>
      </c>
      <c r="AB37" s="85" t="s">
        <v>741</v>
      </c>
      <c r="AC37" s="85" t="s">
        <v>761</v>
      </c>
      <c r="AD37" s="85" t="s">
        <v>781</v>
      </c>
      <c r="AE37" s="85" t="s">
        <v>814</v>
      </c>
      <c r="AF37" s="85" t="s">
        <v>834</v>
      </c>
      <c r="AG37" s="85" t="s">
        <v>854</v>
      </c>
      <c r="AH37" s="85" t="s">
        <v>874</v>
      </c>
      <c r="AI37" s="85" t="s">
        <v>894</v>
      </c>
      <c r="AJ37" s="85" t="s">
        <v>801</v>
      </c>
      <c r="AK37" s="85" t="s">
        <v>924</v>
      </c>
      <c r="AL37" s="85" t="s">
        <v>944</v>
      </c>
      <c r="AM37" s="85" t="s">
        <v>964</v>
      </c>
      <c r="AN37" s="85" t="s">
        <v>984</v>
      </c>
      <c r="AO37" s="85" t="s">
        <v>1004</v>
      </c>
      <c r="AP37" s="85" t="s">
        <v>1021</v>
      </c>
      <c r="AQ37" s="86" t="s">
        <v>1041</v>
      </c>
      <c r="AR37" s="81" t="s">
        <v>1061</v>
      </c>
    </row>
    <row r="38" spans="1:44" ht="29.25" customHeight="1" x14ac:dyDescent="0.25">
      <c r="A38" s="87"/>
      <c r="B38" s="68"/>
      <c r="C38" s="67"/>
      <c r="D38" s="70"/>
      <c r="E38" s="66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4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2" t="str">
        <f>IF(B38="","",IF(B38="N",ROUND(F38*6,2)+ROUND(G38*12.5,2)+ROUND(H38*19,2)+ROUND(I38*34.5,2)+ROUND(J38*58,2)+ROUND(K38*317.5,2)+ROUND(L38*423,2)+ROUND(M38*635,2)+ROUND(N38*79,2)+ROUND(O38*158.5,2)+ROUND(P38*264.5,2)+ROUND(Q38*6,2)+ROUND(R38*12.5,2)+ROUND(S38*58,2)+ROUND(T38*79,2)+ROUND(U38*132,2)+ROUND(V38*79,2)+ROUND(W38*158.5,2)+ROUND(X38*264.5,2)+ROUND(Y38*6,2)+ROUND(Z38*12.5,2)+ROUND(AA38*58,2)+ROUND(AB38*79,2)+ROUND(AC38*132,2)+ROUND(AD38*79,2)+ROUND(AE38*158.5,2)+ROUND(AF38*264.5,2)+ROUND(AG38*6,2)+ROUND(AH38*12.5,2)+ROUND(AI38*58,2)+ROUND(AJ38*79,2)+ROUND(AK38*132,2)+ROUND(AL38*79,2)+ROUND(AM38*158.5,2)+ROUND(AN38*6,2)+ROUND(AO38*12.5,2)+ROUND(AP38*58,2)+ROUND(AQ38*79,2),IF(B38="B","brak przesłanek do naliczenia opłaty",IF(B38="Z",IF(C38=0,0,IF(C38="","",IF(C38=1,34*C38,IF(C38=2,34*C38,IF(C38=3,34*C38,IF(C38=4,34*C38,IF(C38=5,34*C38,IF(C38&gt;5,34*C38,"nieprawidłowa "))))))))))))</f>
        <v/>
      </c>
    </row>
    <row r="39" spans="1:44" ht="9" customHeight="1" x14ac:dyDescent="0.25">
      <c r="A39" s="64" t="s">
        <v>51</v>
      </c>
      <c r="B39" s="63" t="s">
        <v>215</v>
      </c>
      <c r="C39" s="65" t="s">
        <v>79</v>
      </c>
      <c r="D39" s="72" t="s">
        <v>92</v>
      </c>
      <c r="E39" s="63" t="s">
        <v>112</v>
      </c>
      <c r="F39" s="85" t="s">
        <v>136</v>
      </c>
      <c r="G39" s="85" t="s">
        <v>156</v>
      </c>
      <c r="H39" s="85" t="s">
        <v>191</v>
      </c>
      <c r="I39" s="85" t="s">
        <v>211</v>
      </c>
      <c r="J39" s="85" t="s">
        <v>431</v>
      </c>
      <c r="K39" s="85" t="s">
        <v>445</v>
      </c>
      <c r="L39" s="85" t="s">
        <v>459</v>
      </c>
      <c r="M39" s="85" t="s">
        <v>301</v>
      </c>
      <c r="N39" s="85" t="s">
        <v>309</v>
      </c>
      <c r="O39" s="85" t="s">
        <v>317</v>
      </c>
      <c r="P39" s="85" t="s">
        <v>506</v>
      </c>
      <c r="Q39" s="85" t="s">
        <v>542</v>
      </c>
      <c r="R39" s="85" t="s">
        <v>524</v>
      </c>
      <c r="S39" s="85" t="s">
        <v>562</v>
      </c>
      <c r="T39" s="85" t="s">
        <v>582</v>
      </c>
      <c r="U39" s="85" t="s">
        <v>602</v>
      </c>
      <c r="V39" s="85" t="s">
        <v>622</v>
      </c>
      <c r="W39" s="85" t="s">
        <v>642</v>
      </c>
      <c r="X39" s="85" t="s">
        <v>662</v>
      </c>
      <c r="Y39" s="85" t="s">
        <v>682</v>
      </c>
      <c r="Z39" s="85" t="s">
        <v>702</v>
      </c>
      <c r="AA39" s="85" t="s">
        <v>722</v>
      </c>
      <c r="AB39" s="85" t="s">
        <v>742</v>
      </c>
      <c r="AC39" s="85" t="s">
        <v>762</v>
      </c>
      <c r="AD39" s="85" t="s">
        <v>782</v>
      </c>
      <c r="AE39" s="85" t="s">
        <v>815</v>
      </c>
      <c r="AF39" s="85" t="s">
        <v>835</v>
      </c>
      <c r="AG39" s="85" t="s">
        <v>855</v>
      </c>
      <c r="AH39" s="85" t="s">
        <v>875</v>
      </c>
      <c r="AI39" s="85" t="s">
        <v>895</v>
      </c>
      <c r="AJ39" s="85" t="s">
        <v>802</v>
      </c>
      <c r="AK39" s="85" t="s">
        <v>925</v>
      </c>
      <c r="AL39" s="85" t="s">
        <v>945</v>
      </c>
      <c r="AM39" s="85" t="s">
        <v>965</v>
      </c>
      <c r="AN39" s="85" t="s">
        <v>985</v>
      </c>
      <c r="AO39" s="85" t="s">
        <v>1005</v>
      </c>
      <c r="AP39" s="85" t="s">
        <v>1022</v>
      </c>
      <c r="AQ39" s="86" t="s">
        <v>1042</v>
      </c>
      <c r="AR39" s="81" t="s">
        <v>1062</v>
      </c>
    </row>
    <row r="40" spans="1:44" ht="29.25" customHeight="1" x14ac:dyDescent="0.25">
      <c r="A40" s="87"/>
      <c r="B40" s="68"/>
      <c r="C40" s="67"/>
      <c r="D40" s="70"/>
      <c r="E40" s="66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4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3"/>
      <c r="AP40" s="83"/>
      <c r="AQ40" s="83"/>
      <c r="AR40" s="82" t="str">
        <f>IF(B40="","",IF(B40="N",ROUND(F40*6,2)+ROUND(G40*12.5,2)+ROUND(H40*19,2)+ROUND(I40*34.5,2)+ROUND(J40*58,2)+ROUND(K40*317.5,2)+ROUND(L40*423,2)+ROUND(M40*635,2)+ROUND(N40*79,2)+ROUND(O40*158.5,2)+ROUND(P40*264.5,2)+ROUND(Q40*6,2)+ROUND(R40*12.5,2)+ROUND(S40*58,2)+ROUND(T40*79,2)+ROUND(U40*132,2)+ROUND(V40*79,2)+ROUND(W40*158.5,2)+ROUND(X40*264.5,2)+ROUND(Y40*6,2)+ROUND(Z40*12.5,2)+ROUND(AA40*58,2)+ROUND(AB40*79,2)+ROUND(AC40*132,2)+ROUND(AD40*79,2)+ROUND(AE40*158.5,2)+ROUND(AF40*264.5,2)+ROUND(AG40*6,2)+ROUND(AH40*12.5,2)+ROUND(AI40*58,2)+ROUND(AJ40*79,2)+ROUND(AK40*132,2)+ROUND(AL40*79,2)+ROUND(AM40*158.5,2)+ROUND(AN40*6,2)+ROUND(AO40*12.5,2)+ROUND(AP40*58,2)+ROUND(AQ40*79,2),IF(B40="B","brak przesłanek do naliczenia opłaty",IF(B40="Z",IF(C40=0,0,IF(C40="","",IF(C40=1,34*C40,IF(C40=2,34*C40,IF(C40=3,34*C40,IF(C40=4,34*C40,IF(C40=5,34*C40,IF(C40&gt;5,34*C40,"nieprawidłowa "))))))))))))</f>
        <v/>
      </c>
    </row>
    <row r="41" spans="1:44" ht="9" customHeight="1" x14ac:dyDescent="0.25">
      <c r="A41" s="64" t="s">
        <v>52</v>
      </c>
      <c r="B41" s="63" t="s">
        <v>485</v>
      </c>
      <c r="C41" s="65" t="s">
        <v>80</v>
      </c>
      <c r="D41" s="72" t="s">
        <v>93</v>
      </c>
      <c r="E41" s="63" t="s">
        <v>113</v>
      </c>
      <c r="F41" s="85" t="s">
        <v>137</v>
      </c>
      <c r="G41" s="85" t="s">
        <v>157</v>
      </c>
      <c r="H41" s="85" t="s">
        <v>192</v>
      </c>
      <c r="I41" s="85" t="s">
        <v>272</v>
      </c>
      <c r="J41" s="85" t="s">
        <v>432</v>
      </c>
      <c r="K41" s="85" t="s">
        <v>446</v>
      </c>
      <c r="L41" s="85" t="s">
        <v>294</v>
      </c>
      <c r="M41" s="85" t="s">
        <v>302</v>
      </c>
      <c r="N41" s="85" t="s">
        <v>310</v>
      </c>
      <c r="O41" s="85" t="s">
        <v>493</v>
      </c>
      <c r="P41" s="85" t="s">
        <v>507</v>
      </c>
      <c r="Q41" s="85" t="s">
        <v>543</v>
      </c>
      <c r="R41" s="85" t="s">
        <v>525</v>
      </c>
      <c r="S41" s="85" t="s">
        <v>563</v>
      </c>
      <c r="T41" s="85" t="s">
        <v>583</v>
      </c>
      <c r="U41" s="85" t="s">
        <v>603</v>
      </c>
      <c r="V41" s="85" t="s">
        <v>623</v>
      </c>
      <c r="W41" s="85" t="s">
        <v>643</v>
      </c>
      <c r="X41" s="85" t="s">
        <v>663</v>
      </c>
      <c r="Y41" s="85" t="s">
        <v>683</v>
      </c>
      <c r="Z41" s="85" t="s">
        <v>703</v>
      </c>
      <c r="AA41" s="85" t="s">
        <v>723</v>
      </c>
      <c r="AB41" s="85" t="s">
        <v>743</v>
      </c>
      <c r="AC41" s="85" t="s">
        <v>763</v>
      </c>
      <c r="AD41" s="85" t="s">
        <v>783</v>
      </c>
      <c r="AE41" s="85" t="s">
        <v>816</v>
      </c>
      <c r="AF41" s="85" t="s">
        <v>836</v>
      </c>
      <c r="AG41" s="85" t="s">
        <v>856</v>
      </c>
      <c r="AH41" s="85" t="s">
        <v>876</v>
      </c>
      <c r="AI41" s="85" t="s">
        <v>896</v>
      </c>
      <c r="AJ41" s="85" t="s">
        <v>803</v>
      </c>
      <c r="AK41" s="85" t="s">
        <v>926</v>
      </c>
      <c r="AL41" s="85" t="s">
        <v>946</v>
      </c>
      <c r="AM41" s="85" t="s">
        <v>966</v>
      </c>
      <c r="AN41" s="85" t="s">
        <v>986</v>
      </c>
      <c r="AO41" s="85" t="s">
        <v>1006</v>
      </c>
      <c r="AP41" s="85" t="s">
        <v>1023</v>
      </c>
      <c r="AQ41" s="86" t="s">
        <v>1043</v>
      </c>
      <c r="AR41" s="81" t="s">
        <v>1063</v>
      </c>
    </row>
    <row r="42" spans="1:44" ht="29.25" customHeight="1" x14ac:dyDescent="0.25">
      <c r="A42" s="87"/>
      <c r="B42" s="68"/>
      <c r="C42" s="67"/>
      <c r="D42" s="70"/>
      <c r="E42" s="66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4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3"/>
      <c r="AQ42" s="83"/>
      <c r="AR42" s="82" t="str">
        <f>IF(B42="","",IF(B42="N",ROUND(F42*6,2)+ROUND(G42*12.5,2)+ROUND(H42*19,2)+ROUND(I42*34.5,2)+ROUND(J42*58,2)+ROUND(K42*317.5,2)+ROUND(L42*423,2)+ROUND(M42*635,2)+ROUND(N42*79,2)+ROUND(O42*158.5,2)+ROUND(P42*264.5,2)+ROUND(Q42*6,2)+ROUND(R42*12.5,2)+ROUND(S42*58,2)+ROUND(T42*79,2)+ROUND(U42*132,2)+ROUND(V42*79,2)+ROUND(W42*158.5,2)+ROUND(X42*264.5,2)+ROUND(Y42*6,2)+ROUND(Z42*12.5,2)+ROUND(AA42*58,2)+ROUND(AB42*79,2)+ROUND(AC42*132,2)+ROUND(AD42*79,2)+ROUND(AE42*158.5,2)+ROUND(AF42*264.5,2)+ROUND(AG42*6,2)+ROUND(AH42*12.5,2)+ROUND(AI42*58,2)+ROUND(AJ42*79,2)+ROUND(AK42*132,2)+ROUND(AL42*79,2)+ROUND(AM42*158.5,2)+ROUND(AN42*6,2)+ROUND(AO42*12.5,2)+ROUND(AP42*58,2)+ROUND(AQ42*79,2),IF(B42="B","brak przesłanek do naliczenia opłaty",IF(B42="Z",IF(C42=0,0,IF(C42="","",IF(C42=1,34*C42,IF(C42=2,34*C42,IF(C42=3,34*C42,IF(C42=4,34*C42,IF(C42=5,34*C42,IF(C42&gt;5,34*C42,"nieprawidłowa "))))))))))))</f>
        <v/>
      </c>
    </row>
    <row r="43" spans="1:44" ht="9.75" customHeight="1" x14ac:dyDescent="0.25">
      <c r="A43" s="64" t="s">
        <v>53</v>
      </c>
      <c r="B43" s="63" t="s">
        <v>18</v>
      </c>
      <c r="C43" s="65" t="s">
        <v>81</v>
      </c>
      <c r="D43" s="72" t="s">
        <v>94</v>
      </c>
      <c r="E43" s="63" t="s">
        <v>114</v>
      </c>
      <c r="F43" s="85" t="s">
        <v>138</v>
      </c>
      <c r="G43" s="85" t="s">
        <v>171</v>
      </c>
      <c r="H43" s="85" t="s">
        <v>193</v>
      </c>
      <c r="I43" s="85" t="s">
        <v>273</v>
      </c>
      <c r="J43" s="85" t="s">
        <v>433</v>
      </c>
      <c r="K43" s="85" t="s">
        <v>447</v>
      </c>
      <c r="L43" s="85" t="s">
        <v>295</v>
      </c>
      <c r="M43" s="85" t="s">
        <v>303</v>
      </c>
      <c r="N43" s="85" t="s">
        <v>311</v>
      </c>
      <c r="O43" s="85" t="s">
        <v>494</v>
      </c>
      <c r="P43" s="85" t="s">
        <v>508</v>
      </c>
      <c r="Q43" s="85" t="s">
        <v>544</v>
      </c>
      <c r="R43" s="85" t="s">
        <v>526</v>
      </c>
      <c r="S43" s="85" t="s">
        <v>564</v>
      </c>
      <c r="T43" s="85" t="s">
        <v>584</v>
      </c>
      <c r="U43" s="85" t="s">
        <v>604</v>
      </c>
      <c r="V43" s="85" t="s">
        <v>624</v>
      </c>
      <c r="W43" s="85" t="s">
        <v>644</v>
      </c>
      <c r="X43" s="85" t="s">
        <v>664</v>
      </c>
      <c r="Y43" s="85" t="s">
        <v>684</v>
      </c>
      <c r="Z43" s="85" t="s">
        <v>704</v>
      </c>
      <c r="AA43" s="85" t="s">
        <v>724</v>
      </c>
      <c r="AB43" s="85" t="s">
        <v>744</v>
      </c>
      <c r="AC43" s="85" t="s">
        <v>764</v>
      </c>
      <c r="AD43" s="85" t="s">
        <v>784</v>
      </c>
      <c r="AE43" s="85" t="s">
        <v>817</v>
      </c>
      <c r="AF43" s="85" t="s">
        <v>837</v>
      </c>
      <c r="AG43" s="85" t="s">
        <v>857</v>
      </c>
      <c r="AH43" s="85" t="s">
        <v>877</v>
      </c>
      <c r="AI43" s="85" t="s">
        <v>897</v>
      </c>
      <c r="AJ43" s="85" t="s">
        <v>804</v>
      </c>
      <c r="AK43" s="85" t="s">
        <v>927</v>
      </c>
      <c r="AL43" s="85" t="s">
        <v>947</v>
      </c>
      <c r="AM43" s="85" t="s">
        <v>967</v>
      </c>
      <c r="AN43" s="85" t="s">
        <v>987</v>
      </c>
      <c r="AO43" s="85" t="s">
        <v>1007</v>
      </c>
      <c r="AP43" s="85" t="s">
        <v>1024</v>
      </c>
      <c r="AQ43" s="86" t="s">
        <v>1044</v>
      </c>
      <c r="AR43" s="81" t="s">
        <v>1064</v>
      </c>
    </row>
    <row r="44" spans="1:44" ht="29.25" customHeight="1" x14ac:dyDescent="0.25">
      <c r="A44" s="87"/>
      <c r="B44" s="68"/>
      <c r="C44" s="67"/>
      <c r="D44" s="70"/>
      <c r="E44" s="66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4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2" t="str">
        <f>IF(B44="","",IF(B44="N",ROUND(F44*6,2)+ROUND(G44*12.5,2)+ROUND(H44*19,2)+ROUND(I44*34.5,2)+ROUND(J44*58,2)+ROUND(K44*317.5,2)+ROUND(L44*423,2)+ROUND(M44*635,2)+ROUND(N44*79,2)+ROUND(O44*158.5,2)+ROUND(P44*264.5,2)+ROUND(Q44*6,2)+ROUND(R44*12.5,2)+ROUND(S44*58,2)+ROUND(T44*79,2)+ROUND(U44*132,2)+ROUND(V44*79,2)+ROUND(W44*158.5,2)+ROUND(X44*264.5,2)+ROUND(Y44*6,2)+ROUND(Z44*12.5,2)+ROUND(AA44*58,2)+ROUND(AB44*79,2)+ROUND(AC44*132,2)+ROUND(AD44*79,2)+ROUND(AE44*158.5,2)+ROUND(AF44*264.5,2)+ROUND(AG44*6,2)+ROUND(AH44*12.5,2)+ROUND(AI44*58,2)+ROUND(AJ44*79,2)+ROUND(AK44*132,2)+ROUND(AL44*79,2)+ROUND(AM44*158.5,2)+ROUND(AN44*6,2)+ROUND(AO44*12.5,2)+ROUND(AP44*58,2)+ROUND(AQ44*79,2),IF(B44="B","brak przesłanek do naliczenia opłaty",IF(B44="Z",IF(C44=0,0,IF(C44="","",IF(C44=1,34*C44,IF(C44=2,34*C44,IF(C44=3,34*C44,IF(C44=4,34*C44,IF(C44=5,34*C44,IF(C44&gt;5,34*C44,"nieprawidłowa "))))))))))))</f>
        <v/>
      </c>
    </row>
    <row r="45" spans="1:44" ht="9.75" customHeight="1" x14ac:dyDescent="0.25">
      <c r="A45" s="64" t="s">
        <v>54</v>
      </c>
      <c r="B45" s="63" t="s">
        <v>25</v>
      </c>
      <c r="C45" s="65" t="s">
        <v>82</v>
      </c>
      <c r="D45" s="72" t="s">
        <v>95</v>
      </c>
      <c r="E45" s="63" t="s">
        <v>115</v>
      </c>
      <c r="F45" s="85" t="s">
        <v>139</v>
      </c>
      <c r="G45" s="85" t="s">
        <v>172</v>
      </c>
      <c r="H45" s="85" t="s">
        <v>194</v>
      </c>
      <c r="I45" s="85" t="s">
        <v>274</v>
      </c>
      <c r="J45" s="85" t="s">
        <v>434</v>
      </c>
      <c r="K45" s="85" t="s">
        <v>288</v>
      </c>
      <c r="L45" s="85" t="s">
        <v>296</v>
      </c>
      <c r="M45" s="85" t="s">
        <v>304</v>
      </c>
      <c r="N45" s="85" t="s">
        <v>489</v>
      </c>
      <c r="O45" s="85" t="s">
        <v>495</v>
      </c>
      <c r="P45" s="85" t="s">
        <v>509</v>
      </c>
      <c r="Q45" s="85" t="s">
        <v>545</v>
      </c>
      <c r="R45" s="85" t="s">
        <v>527</v>
      </c>
      <c r="S45" s="85" t="s">
        <v>565</v>
      </c>
      <c r="T45" s="85" t="s">
        <v>585</v>
      </c>
      <c r="U45" s="85" t="s">
        <v>605</v>
      </c>
      <c r="V45" s="85" t="s">
        <v>625</v>
      </c>
      <c r="W45" s="85" t="s">
        <v>645</v>
      </c>
      <c r="X45" s="85" t="s">
        <v>665</v>
      </c>
      <c r="Y45" s="85" t="s">
        <v>685</v>
      </c>
      <c r="Z45" s="85" t="s">
        <v>705</v>
      </c>
      <c r="AA45" s="85" t="s">
        <v>725</v>
      </c>
      <c r="AB45" s="85" t="s">
        <v>745</v>
      </c>
      <c r="AC45" s="85" t="s">
        <v>765</v>
      </c>
      <c r="AD45" s="85" t="s">
        <v>785</v>
      </c>
      <c r="AE45" s="85" t="s">
        <v>818</v>
      </c>
      <c r="AF45" s="85" t="s">
        <v>838</v>
      </c>
      <c r="AG45" s="85" t="s">
        <v>858</v>
      </c>
      <c r="AH45" s="85" t="s">
        <v>878</v>
      </c>
      <c r="AI45" s="85" t="s">
        <v>898</v>
      </c>
      <c r="AJ45" s="85" t="s">
        <v>805</v>
      </c>
      <c r="AK45" s="85" t="s">
        <v>928</v>
      </c>
      <c r="AL45" s="85" t="s">
        <v>948</v>
      </c>
      <c r="AM45" s="85" t="s">
        <v>968</v>
      </c>
      <c r="AN45" s="85" t="s">
        <v>988</v>
      </c>
      <c r="AO45" s="85" t="s">
        <v>1008</v>
      </c>
      <c r="AP45" s="85" t="s">
        <v>1025</v>
      </c>
      <c r="AQ45" s="86" t="s">
        <v>1045</v>
      </c>
      <c r="AR45" s="81" t="s">
        <v>1065</v>
      </c>
    </row>
    <row r="46" spans="1:44" ht="29.25" customHeight="1" x14ac:dyDescent="0.25">
      <c r="A46" s="87"/>
      <c r="B46" s="68"/>
      <c r="C46" s="67"/>
      <c r="D46" s="70"/>
      <c r="E46" s="66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4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2" t="str">
        <f>IF(B46="","",IF(B46="N",ROUND(F46*6,2)+ROUND(G46*12.5,2)+ROUND(H46*19,2)+ROUND(I46*34.5,2)+ROUND(J46*58,2)+ROUND(K46*317.5,2)+ROUND(L46*423,2)+ROUND(M46*635,2)+ROUND(N46*79,2)+ROUND(O46*158.5,2)+ROUND(P46*264.5,2)+ROUND(Q46*6,2)+ROUND(R46*12.5,2)+ROUND(S46*58,2)+ROUND(T46*79,2)+ROUND(U46*132,2)+ROUND(V46*79,2)+ROUND(W46*158.5,2)+ROUND(X46*264.5,2)+ROUND(Y46*6,2)+ROUND(Z46*12.5,2)+ROUND(AA46*58,2)+ROUND(AB46*79,2)+ROUND(AC46*132,2)+ROUND(AD46*79,2)+ROUND(AE46*158.5,2)+ROUND(AF46*264.5,2)+ROUND(AG46*6,2)+ROUND(AH46*12.5,2)+ROUND(AI46*58,2)+ROUND(AJ46*79,2)+ROUND(AK46*132,2)+ROUND(AL46*79,2)+ROUND(AM46*158.5,2)+ROUND(AN46*6,2)+ROUND(AO46*12.5,2)+ROUND(AP46*58,2)+ROUND(AQ46*79,2),IF(B46="B","brak przesłanek do naliczenia opłaty",IF(B46="Z",IF(C46=0,0,IF(C46="","",IF(C46=1,34*C46,IF(C46=2,34*C46,IF(C46=3,34*C46,IF(C46=4,34*C46,IF(C46=5,34*C46,IF(C46&gt;5,34*C46,"nieprawidłowa "))))))))))))</f>
        <v/>
      </c>
    </row>
    <row r="47" spans="1:44" ht="9" customHeight="1" x14ac:dyDescent="0.25">
      <c r="A47" s="64" t="s">
        <v>55</v>
      </c>
      <c r="B47" s="63" t="s">
        <v>19</v>
      </c>
      <c r="C47" s="65" t="s">
        <v>83</v>
      </c>
      <c r="D47" s="72" t="s">
        <v>96</v>
      </c>
      <c r="E47" s="63" t="s">
        <v>116</v>
      </c>
      <c r="F47" s="85" t="s">
        <v>140</v>
      </c>
      <c r="G47" s="85" t="s">
        <v>173</v>
      </c>
      <c r="H47" s="85" t="s">
        <v>195</v>
      </c>
      <c r="I47" s="85" t="s">
        <v>275</v>
      </c>
      <c r="J47" s="85" t="s">
        <v>435</v>
      </c>
      <c r="K47" s="85" t="s">
        <v>289</v>
      </c>
      <c r="L47" s="85" t="s">
        <v>297</v>
      </c>
      <c r="M47" s="85" t="s">
        <v>305</v>
      </c>
      <c r="N47" s="85" t="s">
        <v>490</v>
      </c>
      <c r="O47" s="85" t="s">
        <v>496</v>
      </c>
      <c r="P47" s="85" t="s">
        <v>510</v>
      </c>
      <c r="Q47" s="85" t="s">
        <v>546</v>
      </c>
      <c r="R47" s="85" t="s">
        <v>528</v>
      </c>
      <c r="S47" s="85" t="s">
        <v>566</v>
      </c>
      <c r="T47" s="85" t="s">
        <v>586</v>
      </c>
      <c r="U47" s="85" t="s">
        <v>606</v>
      </c>
      <c r="V47" s="85" t="s">
        <v>626</v>
      </c>
      <c r="W47" s="85" t="s">
        <v>646</v>
      </c>
      <c r="X47" s="85" t="s">
        <v>666</v>
      </c>
      <c r="Y47" s="85" t="s">
        <v>686</v>
      </c>
      <c r="Z47" s="85" t="s">
        <v>706</v>
      </c>
      <c r="AA47" s="85" t="s">
        <v>726</v>
      </c>
      <c r="AB47" s="85" t="s">
        <v>746</v>
      </c>
      <c r="AC47" s="85" t="s">
        <v>766</v>
      </c>
      <c r="AD47" s="85" t="s">
        <v>786</v>
      </c>
      <c r="AE47" s="85" t="s">
        <v>819</v>
      </c>
      <c r="AF47" s="85" t="s">
        <v>839</v>
      </c>
      <c r="AG47" s="85" t="s">
        <v>859</v>
      </c>
      <c r="AH47" s="85" t="s">
        <v>879</v>
      </c>
      <c r="AI47" s="85" t="s">
        <v>899</v>
      </c>
      <c r="AJ47" s="85" t="s">
        <v>909</v>
      </c>
      <c r="AK47" s="85" t="s">
        <v>929</v>
      </c>
      <c r="AL47" s="85" t="s">
        <v>949</v>
      </c>
      <c r="AM47" s="85" t="s">
        <v>969</v>
      </c>
      <c r="AN47" s="85" t="s">
        <v>989</v>
      </c>
      <c r="AO47" s="85" t="s">
        <v>806</v>
      </c>
      <c r="AP47" s="85" t="s">
        <v>1026</v>
      </c>
      <c r="AQ47" s="86" t="s">
        <v>1046</v>
      </c>
      <c r="AR47" s="81" t="s">
        <v>1066</v>
      </c>
    </row>
    <row r="48" spans="1:44" ht="30" customHeight="1" x14ac:dyDescent="0.25">
      <c r="A48" s="87"/>
      <c r="B48" s="68"/>
      <c r="C48" s="67"/>
      <c r="D48" s="70"/>
      <c r="E48" s="66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4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3"/>
      <c r="AQ48" s="83"/>
      <c r="AR48" s="82" t="str">
        <f>IF(B48="","",IF(B48="N",ROUND(F48*6,2)+ROUND(G48*12.5,2)+ROUND(H48*19,2)+ROUND(I48*34.5,2)+ROUND(J48*58,2)+ROUND(K48*317.5,2)+ROUND(L48*423,2)+ROUND(M48*635,2)+ROUND(N48*79,2)+ROUND(O48*158.5,2)+ROUND(P48*264.5,2)+ROUND(Q48*6,2)+ROUND(R48*12.5,2)+ROUND(S48*58,2)+ROUND(T48*79,2)+ROUND(U48*132,2)+ROUND(V48*79,2)+ROUND(W48*158.5,2)+ROUND(X48*264.5,2)+ROUND(Y48*6,2)+ROUND(Z48*12.5,2)+ROUND(AA48*58,2)+ROUND(AB48*79,2)+ROUND(AC48*132,2)+ROUND(AD48*79,2)+ROUND(AE48*158.5,2)+ROUND(AF48*264.5,2)+ROUND(AG48*6,2)+ROUND(AH48*12.5,2)+ROUND(AI48*58,2)+ROUND(AJ48*79,2)+ROUND(AK48*132,2)+ROUND(AL48*79,2)+ROUND(AM48*158.5,2)+ROUND(AN48*6,2)+ROUND(AO48*12.5,2)+ROUND(AP48*58,2)+ROUND(AQ48*79,2),IF(B48="B","brak przesłanek do naliczenia opłaty",IF(B48="Z",IF(C48=0,0,IF(C48="","",IF(C48=1,34*C48,IF(C48=2,34*C48,IF(C48=3,34*C48,IF(C48=4,34*C48,IF(C48=5,34*C48,IF(C48&gt;5,34*C48,"nieprawidłowa "))))))))))))</f>
        <v/>
      </c>
    </row>
    <row r="49" spans="1:45" ht="7.5" customHeight="1" x14ac:dyDescent="0.25">
      <c r="A49" s="64" t="s">
        <v>56</v>
      </c>
      <c r="B49" s="63" t="s">
        <v>26</v>
      </c>
      <c r="C49" s="65" t="s">
        <v>84</v>
      </c>
      <c r="D49" s="72" t="s">
        <v>97</v>
      </c>
      <c r="E49" s="63" t="s">
        <v>117</v>
      </c>
      <c r="F49" s="85" t="s">
        <v>141</v>
      </c>
      <c r="G49" s="85" t="s">
        <v>176</v>
      </c>
      <c r="H49" s="85" t="s">
        <v>196</v>
      </c>
      <c r="I49" s="85" t="s">
        <v>422</v>
      </c>
      <c r="J49" s="85" t="s">
        <v>282</v>
      </c>
      <c r="K49" s="85" t="s">
        <v>290</v>
      </c>
      <c r="L49" s="85" t="s">
        <v>298</v>
      </c>
      <c r="M49" s="85" t="s">
        <v>472</v>
      </c>
      <c r="N49" s="85" t="s">
        <v>491</v>
      </c>
      <c r="O49" s="85" t="s">
        <v>497</v>
      </c>
      <c r="P49" s="85" t="s">
        <v>511</v>
      </c>
      <c r="Q49" s="85" t="s">
        <v>547</v>
      </c>
      <c r="R49" s="85" t="s">
        <v>529</v>
      </c>
      <c r="S49" s="85" t="s">
        <v>567</v>
      </c>
      <c r="T49" s="85" t="s">
        <v>587</v>
      </c>
      <c r="U49" s="85" t="s">
        <v>607</v>
      </c>
      <c r="V49" s="85" t="s">
        <v>627</v>
      </c>
      <c r="W49" s="85" t="s">
        <v>647</v>
      </c>
      <c r="X49" s="85" t="s">
        <v>667</v>
      </c>
      <c r="Y49" s="85" t="s">
        <v>687</v>
      </c>
      <c r="Z49" s="85" t="s">
        <v>707</v>
      </c>
      <c r="AA49" s="85" t="s">
        <v>727</v>
      </c>
      <c r="AB49" s="85" t="s">
        <v>747</v>
      </c>
      <c r="AC49" s="85" t="s">
        <v>767</v>
      </c>
      <c r="AD49" s="85" t="s">
        <v>787</v>
      </c>
      <c r="AE49" s="85" t="s">
        <v>820</v>
      </c>
      <c r="AF49" s="85" t="s">
        <v>840</v>
      </c>
      <c r="AG49" s="85" t="s">
        <v>860</v>
      </c>
      <c r="AH49" s="85" t="s">
        <v>880</v>
      </c>
      <c r="AI49" s="85" t="s">
        <v>900</v>
      </c>
      <c r="AJ49" s="85" t="s">
        <v>910</v>
      </c>
      <c r="AK49" s="85" t="s">
        <v>930</v>
      </c>
      <c r="AL49" s="85" t="s">
        <v>950</v>
      </c>
      <c r="AM49" s="85" t="s">
        <v>970</v>
      </c>
      <c r="AN49" s="85" t="s">
        <v>990</v>
      </c>
      <c r="AO49" s="85" t="s">
        <v>807</v>
      </c>
      <c r="AP49" s="85" t="s">
        <v>1027</v>
      </c>
      <c r="AQ49" s="86" t="s">
        <v>1047</v>
      </c>
      <c r="AR49" s="81" t="s">
        <v>1067</v>
      </c>
    </row>
    <row r="50" spans="1:45" ht="29.25" customHeight="1" x14ac:dyDescent="0.25">
      <c r="A50" s="87"/>
      <c r="B50" s="68"/>
      <c r="C50" s="67"/>
      <c r="D50" s="70"/>
      <c r="E50" s="66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4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/>
      <c r="AP50" s="83"/>
      <c r="AQ50" s="83"/>
      <c r="AR50" s="82" t="str">
        <f>IF(B50="","",IF(B50="N",ROUND(F50*6,2)+ROUND(G50*12.5,2)+ROUND(H50*19,2)+ROUND(I50*34.5,2)+ROUND(J50*58,2)+ROUND(K50*317.5,2)+ROUND(L50*423,2)+ROUND(M50*635,2)+ROUND(N50*79,2)+ROUND(O50*158.5,2)+ROUND(P50*264.5,2)+ROUND(Q50*6,2)+ROUND(R50*12.5,2)+ROUND(S50*58,2)+ROUND(T50*79,2)+ROUND(U50*132,2)+ROUND(V50*79,2)+ROUND(W50*158.5,2)+ROUND(X50*264.5,2)+ROUND(Y50*6,2)+ROUND(Z50*12.5,2)+ROUND(AA50*58,2)+ROUND(AB50*79,2)+ROUND(AC50*132,2)+ROUND(AD50*79,2)+ROUND(AE50*158.5,2)+ROUND(AF50*264.5,2)+ROUND(AG50*6,2)+ROUND(AH50*12.5,2)+ROUND(AI50*58,2)+ROUND(AJ50*79,2)+ROUND(AK50*132,2)+ROUND(AL50*79,2)+ROUND(AM50*158.5,2)+ROUND(AN50*6,2)+ROUND(AO50*12.5,2)+ROUND(AP50*58,2)+ROUND(AQ50*79,2),IF(B50="B","brak przesłanek do naliczenia opłaty",IF(B50="Z",IF(C50=0,0,IF(C50="","",IF(C50=1,34*C50,IF(C50=2,34*C50,IF(C50=3,34*C50,IF(C50=4,34*C50,IF(C50=5,34*C50,IF(C50&gt;5,34*C50,"nieprawidłowa "))))))))))))</f>
        <v/>
      </c>
    </row>
    <row r="51" spans="1:45" ht="8.25" customHeight="1" x14ac:dyDescent="0.25">
      <c r="A51" s="64" t="s">
        <v>57</v>
      </c>
      <c r="B51" s="63" t="s">
        <v>27</v>
      </c>
      <c r="C51" s="65" t="s">
        <v>85</v>
      </c>
      <c r="D51" s="72" t="s">
        <v>98</v>
      </c>
      <c r="E51" s="63" t="s">
        <v>118</v>
      </c>
      <c r="F51" s="85" t="s">
        <v>142</v>
      </c>
      <c r="G51" s="85" t="s">
        <v>177</v>
      </c>
      <c r="H51" s="85" t="s">
        <v>197</v>
      </c>
      <c r="I51" s="85" t="s">
        <v>423</v>
      </c>
      <c r="J51" s="85" t="s">
        <v>283</v>
      </c>
      <c r="K51" s="85" t="s">
        <v>291</v>
      </c>
      <c r="L51" s="85" t="s">
        <v>299</v>
      </c>
      <c r="M51" s="85" t="s">
        <v>473</v>
      </c>
      <c r="N51" s="85" t="s">
        <v>492</v>
      </c>
      <c r="O51" s="85" t="s">
        <v>498</v>
      </c>
      <c r="P51" s="85" t="s">
        <v>512</v>
      </c>
      <c r="Q51" s="85" t="s">
        <v>548</v>
      </c>
      <c r="R51" s="85" t="s">
        <v>530</v>
      </c>
      <c r="S51" s="85" t="s">
        <v>568</v>
      </c>
      <c r="T51" s="85" t="s">
        <v>588</v>
      </c>
      <c r="U51" s="85" t="s">
        <v>608</v>
      </c>
      <c r="V51" s="85" t="s">
        <v>628</v>
      </c>
      <c r="W51" s="85" t="s">
        <v>648</v>
      </c>
      <c r="X51" s="85" t="s">
        <v>668</v>
      </c>
      <c r="Y51" s="85" t="s">
        <v>688</v>
      </c>
      <c r="Z51" s="85" t="s">
        <v>708</v>
      </c>
      <c r="AA51" s="85" t="s">
        <v>728</v>
      </c>
      <c r="AB51" s="85" t="s">
        <v>748</v>
      </c>
      <c r="AC51" s="85" t="s">
        <v>768</v>
      </c>
      <c r="AD51" s="85" t="s">
        <v>788</v>
      </c>
      <c r="AE51" s="85" t="s">
        <v>821</v>
      </c>
      <c r="AF51" s="85" t="s">
        <v>841</v>
      </c>
      <c r="AG51" s="85" t="s">
        <v>861</v>
      </c>
      <c r="AH51" s="85" t="s">
        <v>881</v>
      </c>
      <c r="AI51" s="85" t="s">
        <v>901</v>
      </c>
      <c r="AJ51" s="85" t="s">
        <v>911</v>
      </c>
      <c r="AK51" s="85" t="s">
        <v>931</v>
      </c>
      <c r="AL51" s="85" t="s">
        <v>951</v>
      </c>
      <c r="AM51" s="85" t="s">
        <v>971</v>
      </c>
      <c r="AN51" s="85" t="s">
        <v>991</v>
      </c>
      <c r="AO51" s="85" t="s">
        <v>808</v>
      </c>
      <c r="AP51" s="85" t="s">
        <v>1028</v>
      </c>
      <c r="AQ51" s="86" t="s">
        <v>1048</v>
      </c>
      <c r="AR51" s="81" t="s">
        <v>1068</v>
      </c>
    </row>
    <row r="52" spans="1:45" ht="27.75" customHeight="1" thickBot="1" x14ac:dyDescent="0.3">
      <c r="A52" s="87"/>
      <c r="B52" s="68"/>
      <c r="C52" s="67"/>
      <c r="D52" s="70"/>
      <c r="E52" s="66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4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83"/>
      <c r="AP52" s="83"/>
      <c r="AQ52" s="83"/>
      <c r="AR52" s="82" t="str">
        <f>IF(B52="","",IF(B52="N",ROUND(F52*6,2)+ROUND(G52*12.5,2)+ROUND(H52*19,2)+ROUND(I52*34.5,2)+ROUND(J52*58,2)+ROUND(K52*317.5,2)+ROUND(L52*423,2)+ROUND(M52*635,2)+ROUND(N52*79,2)+ROUND(O52*158.5,2)+ROUND(P52*264.5,2)+ROUND(Q52*6,2)+ROUND(R52*12.5,2)+ROUND(S52*58,2)+ROUND(T52*79,2)+ROUND(U52*132,2)+ROUND(V52*79,2)+ROUND(W52*158.5,2)+ROUND(X52*264.5,2)+ROUND(Y52*6,2)+ROUND(Z52*12.5,2)+ROUND(AA52*58,2)+ROUND(AB52*79,2)+ROUND(AC52*132,2)+ROUND(AD52*79,2)+ROUND(AE52*158.5,2)+ROUND(AF52*264.5,2)+ROUND(AG52*6,2)+ROUND(AH52*12.5,2)+ROUND(AI52*58,2)+ROUND(AJ52*79,2)+ROUND(AK52*132,2)+ROUND(AL52*79,2)+ROUND(AM52*158.5,2)+ROUND(AN52*6,2)+ROUND(AO52*12.5,2)+ROUND(AP52*58,2)+ROUND(AQ52*79,2),IF(B52="B","brak przesłanek do naliczenia opłaty",IF(B52="Z",IF(C52=0,0,IF(C52="","",IF(C52=1,34*C52,IF(C52=2,34*C52,IF(C52=3,34*C52,IF(C52=4,34*C52,IF(C52=5,34*C52,IF(C52&gt;5,34*C52,"nieprawidłowa "))))))))))))</f>
        <v/>
      </c>
    </row>
    <row r="53" spans="1:45" ht="29.25" hidden="1" customHeight="1" thickBot="1" x14ac:dyDescent="0.3">
      <c r="A53" s="53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5"/>
    </row>
    <row r="54" spans="1:45" ht="9" customHeight="1" x14ac:dyDescent="0.25">
      <c r="A54" s="336" t="s">
        <v>389</v>
      </c>
      <c r="B54" s="337"/>
      <c r="C54" s="337"/>
      <c r="D54" s="337"/>
      <c r="E54" s="337"/>
      <c r="F54" s="340" t="s">
        <v>1069</v>
      </c>
      <c r="G54" s="341"/>
      <c r="H54" s="341"/>
      <c r="I54" s="341"/>
      <c r="J54" s="341"/>
      <c r="K54" s="341"/>
      <c r="L54" s="341"/>
      <c r="M54" s="341"/>
      <c r="N54" s="341"/>
      <c r="O54" s="341"/>
      <c r="P54" s="341"/>
      <c r="Q54" s="341"/>
      <c r="R54" s="341"/>
      <c r="S54" s="341"/>
      <c r="T54" s="341"/>
      <c r="U54" s="341"/>
      <c r="V54" s="341"/>
      <c r="W54" s="341"/>
      <c r="X54" s="341"/>
      <c r="Y54" s="341"/>
      <c r="Z54" s="341"/>
      <c r="AA54" s="341"/>
      <c r="AB54" s="341"/>
      <c r="AC54" s="341"/>
      <c r="AD54" s="341"/>
      <c r="AE54" s="341"/>
      <c r="AF54" s="341"/>
      <c r="AG54" s="341"/>
      <c r="AH54" s="341"/>
      <c r="AI54" s="341"/>
      <c r="AJ54" s="341"/>
      <c r="AK54" s="341"/>
      <c r="AL54" s="341"/>
      <c r="AM54" s="341"/>
      <c r="AN54" s="341"/>
      <c r="AO54" s="341"/>
      <c r="AP54" s="341"/>
      <c r="AQ54" s="341"/>
      <c r="AR54" s="342"/>
      <c r="AS54" s="79"/>
    </row>
    <row r="55" spans="1:45" ht="64.5" customHeight="1" thickBot="1" x14ac:dyDescent="0.3">
      <c r="A55" s="338"/>
      <c r="B55" s="339"/>
      <c r="C55" s="339"/>
      <c r="D55" s="339"/>
      <c r="E55" s="339"/>
      <c r="F55" s="343">
        <f>SUM(C14,C16,C18,C20,C22,C24,C26,C28,C30,C32,C34,C36,C38,C40,C42,C44,C46,C48,C50,C52)</f>
        <v>0</v>
      </c>
      <c r="G55" s="344"/>
      <c r="H55" s="344"/>
      <c r="I55" s="344"/>
      <c r="J55" s="344"/>
      <c r="K55" s="344"/>
      <c r="L55" s="344"/>
      <c r="M55" s="344"/>
      <c r="N55" s="344"/>
      <c r="O55" s="344"/>
      <c r="P55" s="344"/>
      <c r="Q55" s="344"/>
      <c r="R55" s="344"/>
      <c r="S55" s="344"/>
      <c r="T55" s="344"/>
      <c r="U55" s="344"/>
      <c r="V55" s="344"/>
      <c r="W55" s="344"/>
      <c r="X55" s="344"/>
      <c r="Y55" s="344"/>
      <c r="Z55" s="344"/>
      <c r="AA55" s="344"/>
      <c r="AB55" s="344"/>
      <c r="AC55" s="344"/>
      <c r="AD55" s="344"/>
      <c r="AE55" s="344"/>
      <c r="AF55" s="344"/>
      <c r="AG55" s="344"/>
      <c r="AH55" s="344"/>
      <c r="AI55" s="344"/>
      <c r="AJ55" s="344"/>
      <c r="AK55" s="344"/>
      <c r="AL55" s="344"/>
      <c r="AM55" s="344"/>
      <c r="AN55" s="344"/>
      <c r="AO55" s="344"/>
      <c r="AP55" s="344"/>
      <c r="AQ55" s="344"/>
      <c r="AR55" s="345"/>
      <c r="AS55" s="79"/>
    </row>
    <row r="56" spans="1:45" ht="8.25" customHeight="1" x14ac:dyDescent="0.25">
      <c r="A56" s="346" t="s">
        <v>1101</v>
      </c>
      <c r="B56" s="347"/>
      <c r="C56" s="347"/>
      <c r="D56" s="347"/>
      <c r="E56" s="348"/>
      <c r="F56" s="352" t="s">
        <v>1070</v>
      </c>
      <c r="G56" s="352"/>
      <c r="H56" s="352"/>
      <c r="I56" s="352"/>
      <c r="J56" s="352"/>
      <c r="K56" s="352"/>
      <c r="L56" s="352"/>
      <c r="M56" s="352"/>
      <c r="N56" s="352"/>
      <c r="O56" s="352"/>
      <c r="P56" s="352"/>
      <c r="Q56" s="352"/>
      <c r="R56" s="352"/>
      <c r="S56" s="352"/>
      <c r="T56" s="352"/>
      <c r="U56" s="352"/>
      <c r="V56" s="352"/>
      <c r="W56" s="352"/>
      <c r="X56" s="352"/>
      <c r="Y56" s="352"/>
      <c r="Z56" s="352"/>
      <c r="AA56" s="352"/>
      <c r="AB56" s="352"/>
      <c r="AC56" s="352"/>
      <c r="AD56" s="352"/>
      <c r="AE56" s="352"/>
      <c r="AF56" s="352"/>
      <c r="AG56" s="352"/>
      <c r="AH56" s="352"/>
      <c r="AI56" s="352"/>
      <c r="AJ56" s="352"/>
      <c r="AK56" s="352"/>
      <c r="AL56" s="352"/>
      <c r="AM56" s="352"/>
      <c r="AN56" s="352"/>
      <c r="AO56" s="352"/>
      <c r="AP56" s="352"/>
      <c r="AQ56" s="352"/>
      <c r="AR56" s="353"/>
      <c r="AS56" s="79"/>
    </row>
    <row r="57" spans="1:45" ht="64.5" customHeight="1" thickBot="1" x14ac:dyDescent="0.3">
      <c r="A57" s="349"/>
      <c r="B57" s="350"/>
      <c r="C57" s="350"/>
      <c r="D57" s="350"/>
      <c r="E57" s="351"/>
      <c r="F57" s="354">
        <f>SUMIF(B14:B52,"Z",AR14:AR52)</f>
        <v>0</v>
      </c>
      <c r="G57" s="355"/>
      <c r="H57" s="355"/>
      <c r="I57" s="355"/>
      <c r="J57" s="355"/>
      <c r="K57" s="355"/>
      <c r="L57" s="355"/>
      <c r="M57" s="355"/>
      <c r="N57" s="355"/>
      <c r="O57" s="355"/>
      <c r="P57" s="355"/>
      <c r="Q57" s="355"/>
      <c r="R57" s="355"/>
      <c r="S57" s="355"/>
      <c r="T57" s="355"/>
      <c r="U57" s="355"/>
      <c r="V57" s="355"/>
      <c r="W57" s="355"/>
      <c r="X57" s="355"/>
      <c r="Y57" s="355"/>
      <c r="Z57" s="355"/>
      <c r="AA57" s="355"/>
      <c r="AB57" s="355"/>
      <c r="AC57" s="355"/>
      <c r="AD57" s="355"/>
      <c r="AE57" s="355"/>
      <c r="AF57" s="355"/>
      <c r="AG57" s="355"/>
      <c r="AH57" s="355"/>
      <c r="AI57" s="355"/>
      <c r="AJ57" s="355"/>
      <c r="AK57" s="355"/>
      <c r="AL57" s="355"/>
      <c r="AM57" s="355"/>
      <c r="AN57" s="355"/>
      <c r="AO57" s="355"/>
      <c r="AP57" s="355"/>
      <c r="AQ57" s="355"/>
      <c r="AR57" s="356"/>
      <c r="AS57" s="79"/>
    </row>
    <row r="58" spans="1:45" ht="8.25" customHeight="1" x14ac:dyDescent="0.25">
      <c r="A58" s="346" t="s">
        <v>1102</v>
      </c>
      <c r="B58" s="347"/>
      <c r="C58" s="347"/>
      <c r="D58" s="347"/>
      <c r="E58" s="347"/>
      <c r="F58" s="361" t="s">
        <v>1071</v>
      </c>
      <c r="G58" s="362"/>
      <c r="H58" s="362"/>
      <c r="I58" s="362"/>
      <c r="J58" s="362"/>
      <c r="K58" s="362"/>
      <c r="L58" s="362"/>
      <c r="M58" s="362"/>
      <c r="N58" s="362"/>
      <c r="O58" s="362"/>
      <c r="P58" s="362"/>
      <c r="Q58" s="362"/>
      <c r="R58" s="362"/>
      <c r="S58" s="362"/>
      <c r="T58" s="362"/>
      <c r="U58" s="362"/>
      <c r="V58" s="362"/>
      <c r="W58" s="362"/>
      <c r="X58" s="362"/>
      <c r="Y58" s="362"/>
      <c r="Z58" s="362"/>
      <c r="AA58" s="362"/>
      <c r="AB58" s="362"/>
      <c r="AC58" s="362"/>
      <c r="AD58" s="362"/>
      <c r="AE58" s="362"/>
      <c r="AF58" s="362"/>
      <c r="AG58" s="362"/>
      <c r="AH58" s="362"/>
      <c r="AI58" s="362"/>
      <c r="AJ58" s="362"/>
      <c r="AK58" s="362"/>
      <c r="AL58" s="362"/>
      <c r="AM58" s="362"/>
      <c r="AN58" s="362"/>
      <c r="AO58" s="362"/>
      <c r="AP58" s="362"/>
      <c r="AQ58" s="362"/>
      <c r="AR58" s="363"/>
      <c r="AS58" s="79"/>
    </row>
    <row r="59" spans="1:45" ht="64.5" customHeight="1" thickBot="1" x14ac:dyDescent="0.3">
      <c r="A59" s="349"/>
      <c r="B59" s="350"/>
      <c r="C59" s="350"/>
      <c r="D59" s="350"/>
      <c r="E59" s="350"/>
      <c r="F59" s="354">
        <f>SUMIF(B14:B52,"N",AR14:AR52)</f>
        <v>0</v>
      </c>
      <c r="G59" s="355"/>
      <c r="H59" s="355"/>
      <c r="I59" s="355"/>
      <c r="J59" s="355"/>
      <c r="K59" s="355"/>
      <c r="L59" s="355"/>
      <c r="M59" s="355"/>
      <c r="N59" s="355"/>
      <c r="O59" s="355"/>
      <c r="P59" s="355"/>
      <c r="Q59" s="355"/>
      <c r="R59" s="355"/>
      <c r="S59" s="355"/>
      <c r="T59" s="355"/>
      <c r="U59" s="355"/>
      <c r="V59" s="355"/>
      <c r="W59" s="355"/>
      <c r="X59" s="355"/>
      <c r="Y59" s="355"/>
      <c r="Z59" s="355"/>
      <c r="AA59" s="355"/>
      <c r="AB59" s="355"/>
      <c r="AC59" s="355"/>
      <c r="AD59" s="355"/>
      <c r="AE59" s="355"/>
      <c r="AF59" s="355"/>
      <c r="AG59" s="355"/>
      <c r="AH59" s="355"/>
      <c r="AI59" s="355"/>
      <c r="AJ59" s="355"/>
      <c r="AK59" s="355"/>
      <c r="AL59" s="355"/>
      <c r="AM59" s="355"/>
      <c r="AN59" s="355"/>
      <c r="AO59" s="355"/>
      <c r="AP59" s="355"/>
      <c r="AQ59" s="355"/>
      <c r="AR59" s="356"/>
      <c r="AS59" s="79"/>
    </row>
    <row r="60" spans="1:45" ht="15.75" thickBot="1" x14ac:dyDescent="0.3">
      <c r="A60" s="364" t="s">
        <v>350</v>
      </c>
      <c r="B60" s="365"/>
      <c r="C60" s="365"/>
      <c r="D60" s="365"/>
      <c r="E60" s="366"/>
      <c r="F60" s="366"/>
      <c r="G60" s="366"/>
      <c r="H60" s="366"/>
      <c r="I60" s="366"/>
      <c r="J60" s="366"/>
      <c r="K60" s="366"/>
      <c r="L60" s="366"/>
      <c r="M60" s="366"/>
      <c r="N60" s="366"/>
      <c r="O60" s="366"/>
      <c r="P60" s="366"/>
      <c r="Q60" s="366"/>
      <c r="R60" s="366"/>
      <c r="S60" s="366"/>
      <c r="T60" s="366"/>
      <c r="U60" s="366"/>
      <c r="V60" s="366"/>
      <c r="W60" s="366"/>
      <c r="X60" s="366"/>
      <c r="Y60" s="366"/>
      <c r="Z60" s="366"/>
      <c r="AA60" s="366"/>
      <c r="AB60" s="366"/>
      <c r="AC60" s="366"/>
      <c r="AD60" s="366"/>
      <c r="AE60" s="366"/>
      <c r="AF60" s="366"/>
      <c r="AG60" s="366"/>
      <c r="AH60" s="366"/>
      <c r="AI60" s="366"/>
      <c r="AJ60" s="366"/>
      <c r="AK60" s="366"/>
      <c r="AL60" s="366"/>
      <c r="AM60" s="366"/>
      <c r="AN60" s="366"/>
      <c r="AO60" s="366"/>
      <c r="AP60" s="366"/>
      <c r="AQ60" s="366"/>
      <c r="AR60" s="367"/>
      <c r="AS60" s="79"/>
    </row>
    <row r="61" spans="1:45" ht="9.75" customHeight="1" x14ac:dyDescent="0.25">
      <c r="A61" s="15"/>
      <c r="B61" s="368" t="s">
        <v>1095</v>
      </c>
      <c r="C61" s="369"/>
      <c r="D61" s="369"/>
      <c r="E61" s="370"/>
      <c r="F61" s="371" t="s">
        <v>1096</v>
      </c>
      <c r="G61" s="372"/>
      <c r="H61" s="372"/>
      <c r="I61" s="372"/>
      <c r="J61" s="372"/>
      <c r="K61" s="372"/>
      <c r="L61" s="372"/>
      <c r="M61" s="372"/>
      <c r="N61" s="372"/>
      <c r="O61" s="372"/>
      <c r="P61" s="372"/>
      <c r="Q61" s="372"/>
      <c r="R61" s="372"/>
      <c r="S61" s="371" t="s">
        <v>1097</v>
      </c>
      <c r="T61" s="372"/>
      <c r="U61" s="372"/>
      <c r="V61" s="372"/>
      <c r="W61" s="372"/>
      <c r="X61" s="372"/>
      <c r="Y61" s="372"/>
      <c r="Z61" s="372"/>
      <c r="AA61" s="372"/>
      <c r="AB61" s="372"/>
      <c r="AC61" s="372"/>
      <c r="AD61" s="372"/>
      <c r="AE61" s="372"/>
      <c r="AF61" s="372"/>
      <c r="AG61" s="372"/>
      <c r="AH61" s="372"/>
      <c r="AI61" s="372"/>
      <c r="AJ61" s="372"/>
      <c r="AK61" s="372"/>
      <c r="AL61" s="372"/>
      <c r="AM61" s="372"/>
      <c r="AN61" s="372"/>
      <c r="AO61" s="372"/>
      <c r="AP61" s="372"/>
      <c r="AQ61" s="372"/>
      <c r="AR61" s="373"/>
      <c r="AS61" s="79"/>
    </row>
    <row r="62" spans="1:45" ht="28.5" customHeight="1" x14ac:dyDescent="0.25">
      <c r="A62" s="15"/>
      <c r="B62" s="128"/>
      <c r="C62" s="129"/>
      <c r="D62" s="129"/>
      <c r="E62" s="130"/>
      <c r="F62" s="128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30"/>
      <c r="S62" s="128"/>
      <c r="T62" s="129"/>
      <c r="U62" s="129"/>
      <c r="V62" s="129"/>
      <c r="W62" s="129"/>
      <c r="X62" s="129"/>
      <c r="Y62" s="129"/>
      <c r="Z62" s="129"/>
      <c r="AA62" s="129"/>
      <c r="AB62" s="129"/>
      <c r="AC62" s="129"/>
      <c r="AD62" s="129"/>
      <c r="AE62" s="129"/>
      <c r="AF62" s="129"/>
      <c r="AG62" s="129"/>
      <c r="AH62" s="129"/>
      <c r="AI62" s="129"/>
      <c r="AJ62" s="129"/>
      <c r="AK62" s="129"/>
      <c r="AL62" s="129"/>
      <c r="AM62" s="129"/>
      <c r="AN62" s="129"/>
      <c r="AO62" s="129"/>
      <c r="AP62" s="129"/>
      <c r="AQ62" s="129"/>
      <c r="AR62" s="374"/>
      <c r="AS62" s="79"/>
    </row>
    <row r="63" spans="1:45" ht="10.5" customHeight="1" x14ac:dyDescent="0.25">
      <c r="A63" s="15"/>
      <c r="B63" s="233" t="s">
        <v>1098</v>
      </c>
      <c r="C63" s="234"/>
      <c r="D63" s="234"/>
      <c r="E63" s="234"/>
      <c r="F63" s="234"/>
      <c r="G63" s="234"/>
      <c r="H63" s="234"/>
      <c r="I63" s="234"/>
      <c r="J63" s="234"/>
      <c r="K63" s="234"/>
      <c r="L63" s="234"/>
      <c r="M63" s="234"/>
      <c r="N63" s="234"/>
      <c r="O63" s="234"/>
      <c r="P63" s="234"/>
      <c r="Q63" s="234"/>
      <c r="R63" s="235"/>
      <c r="S63" s="305" t="s">
        <v>1099</v>
      </c>
      <c r="T63" s="305"/>
      <c r="U63" s="305"/>
      <c r="V63" s="305"/>
      <c r="W63" s="305"/>
      <c r="X63" s="305"/>
      <c r="Y63" s="305"/>
      <c r="Z63" s="305"/>
      <c r="AA63" s="305"/>
      <c r="AB63" s="305"/>
      <c r="AC63" s="305"/>
      <c r="AD63" s="305"/>
      <c r="AE63" s="305"/>
      <c r="AF63" s="305"/>
      <c r="AG63" s="305"/>
      <c r="AH63" s="305"/>
      <c r="AI63" s="305"/>
      <c r="AJ63" s="305"/>
      <c r="AK63" s="305"/>
      <c r="AL63" s="305"/>
      <c r="AM63" s="305"/>
      <c r="AN63" s="305"/>
      <c r="AO63" s="305"/>
      <c r="AP63" s="305"/>
      <c r="AQ63" s="305"/>
      <c r="AR63" s="307"/>
      <c r="AS63" s="79"/>
    </row>
    <row r="64" spans="1:45" ht="30.75" customHeight="1" thickBot="1" x14ac:dyDescent="0.3">
      <c r="A64" s="15"/>
      <c r="B64" s="357"/>
      <c r="C64" s="358"/>
      <c r="D64" s="358"/>
      <c r="E64" s="358"/>
      <c r="F64" s="358"/>
      <c r="G64" s="358"/>
      <c r="H64" s="358"/>
      <c r="I64" s="358"/>
      <c r="J64" s="358"/>
      <c r="K64" s="358"/>
      <c r="L64" s="358"/>
      <c r="M64" s="358"/>
      <c r="N64" s="358"/>
      <c r="O64" s="358"/>
      <c r="P64" s="358"/>
      <c r="Q64" s="358"/>
      <c r="R64" s="359"/>
      <c r="S64" s="357"/>
      <c r="T64" s="358"/>
      <c r="U64" s="358"/>
      <c r="V64" s="358"/>
      <c r="W64" s="358"/>
      <c r="X64" s="358"/>
      <c r="Y64" s="358"/>
      <c r="Z64" s="358"/>
      <c r="AA64" s="358"/>
      <c r="AB64" s="358"/>
      <c r="AC64" s="358"/>
      <c r="AD64" s="358"/>
      <c r="AE64" s="358"/>
      <c r="AF64" s="358"/>
      <c r="AG64" s="358"/>
      <c r="AH64" s="358"/>
      <c r="AI64" s="358"/>
      <c r="AJ64" s="358"/>
      <c r="AK64" s="358"/>
      <c r="AL64" s="358"/>
      <c r="AM64" s="358"/>
      <c r="AN64" s="358"/>
      <c r="AO64" s="358"/>
      <c r="AP64" s="358"/>
      <c r="AQ64" s="358"/>
      <c r="AR64" s="360"/>
      <c r="AS64" s="79"/>
    </row>
    <row r="65" spans="1:45" ht="23.25" customHeight="1" x14ac:dyDescent="0.25">
      <c r="A65" s="384" t="s">
        <v>30</v>
      </c>
      <c r="B65" s="385"/>
      <c r="C65" s="385"/>
      <c r="D65" s="385"/>
      <c r="E65" s="385"/>
      <c r="F65" s="385"/>
      <c r="G65" s="385"/>
      <c r="H65" s="385"/>
      <c r="I65" s="385"/>
      <c r="J65" s="385"/>
      <c r="K65" s="385"/>
      <c r="L65" s="385"/>
      <c r="M65" s="385"/>
      <c r="N65" s="385"/>
      <c r="O65" s="385"/>
      <c r="P65" s="385"/>
      <c r="Q65" s="385"/>
      <c r="R65" s="385"/>
      <c r="S65" s="385"/>
      <c r="T65" s="385"/>
      <c r="U65" s="385"/>
      <c r="V65" s="385"/>
      <c r="W65" s="385"/>
      <c r="X65" s="385"/>
      <c r="Y65" s="385"/>
      <c r="Z65" s="385"/>
      <c r="AA65" s="385"/>
      <c r="AB65" s="385"/>
      <c r="AC65" s="385"/>
      <c r="AD65" s="385"/>
      <c r="AE65" s="385"/>
      <c r="AF65" s="385"/>
      <c r="AG65" s="385"/>
      <c r="AH65" s="385"/>
      <c r="AI65" s="385"/>
      <c r="AJ65" s="385"/>
      <c r="AK65" s="385"/>
      <c r="AL65" s="385"/>
      <c r="AM65" s="385"/>
      <c r="AN65" s="385"/>
      <c r="AO65" s="385"/>
      <c r="AP65" s="385"/>
      <c r="AQ65" s="385"/>
      <c r="AR65" s="386"/>
    </row>
    <row r="66" spans="1:45" ht="15" customHeight="1" x14ac:dyDescent="0.25">
      <c r="A66" s="387" t="s">
        <v>270</v>
      </c>
      <c r="B66" s="276"/>
      <c r="C66" s="276"/>
      <c r="D66" s="276"/>
      <c r="E66" s="276"/>
      <c r="F66" s="276"/>
      <c r="G66" s="276"/>
      <c r="H66" s="276"/>
      <c r="I66" s="276"/>
      <c r="J66" s="276"/>
      <c r="K66" s="276"/>
      <c r="L66" s="276"/>
      <c r="M66" s="276"/>
      <c r="N66" s="276"/>
      <c r="O66" s="276"/>
      <c r="P66" s="276"/>
      <c r="Q66" s="276"/>
      <c r="R66" s="276"/>
      <c r="S66" s="276"/>
      <c r="T66" s="276"/>
      <c r="U66" s="276"/>
      <c r="V66" s="276"/>
      <c r="W66" s="276"/>
      <c r="X66" s="276"/>
      <c r="Y66" s="276"/>
      <c r="Z66" s="276"/>
      <c r="AA66" s="276"/>
      <c r="AB66" s="276"/>
      <c r="AC66" s="276"/>
      <c r="AD66" s="276"/>
      <c r="AE66" s="276"/>
      <c r="AF66" s="276"/>
      <c r="AG66" s="276"/>
      <c r="AH66" s="276"/>
      <c r="AI66" s="276"/>
      <c r="AJ66" s="276"/>
      <c r="AK66" s="276"/>
      <c r="AL66" s="276"/>
      <c r="AM66" s="276"/>
      <c r="AN66" s="276"/>
      <c r="AO66" s="276"/>
      <c r="AP66" s="276"/>
      <c r="AQ66" s="276"/>
      <c r="AR66" s="388"/>
      <c r="AS66" s="79"/>
    </row>
    <row r="67" spans="1:45" ht="15" customHeight="1" x14ac:dyDescent="0.25">
      <c r="A67" s="378" t="s">
        <v>343</v>
      </c>
      <c r="B67" s="389"/>
      <c r="C67" s="389"/>
      <c r="D67" s="389"/>
      <c r="E67" s="389"/>
      <c r="F67" s="389"/>
      <c r="G67" s="389"/>
      <c r="H67" s="389"/>
      <c r="I67" s="389"/>
      <c r="J67" s="389"/>
      <c r="K67" s="389"/>
      <c r="L67" s="389"/>
      <c r="M67" s="389"/>
      <c r="N67" s="389"/>
      <c r="O67" s="389"/>
      <c r="P67" s="389"/>
      <c r="Q67" s="389"/>
      <c r="R67" s="389"/>
      <c r="S67" s="389"/>
      <c r="T67" s="389"/>
      <c r="U67" s="389"/>
      <c r="V67" s="389"/>
      <c r="W67" s="389"/>
      <c r="X67" s="389"/>
      <c r="Y67" s="389"/>
      <c r="Z67" s="389"/>
      <c r="AA67" s="389"/>
      <c r="AB67" s="389"/>
      <c r="AC67" s="389"/>
      <c r="AD67" s="389"/>
      <c r="AE67" s="389"/>
      <c r="AF67" s="389"/>
      <c r="AG67" s="389"/>
      <c r="AH67" s="389"/>
      <c r="AI67" s="389"/>
      <c r="AJ67" s="389"/>
      <c r="AK67" s="389"/>
      <c r="AL67" s="389"/>
      <c r="AM67" s="389"/>
      <c r="AN67" s="389"/>
      <c r="AO67" s="389"/>
      <c r="AP67" s="389"/>
      <c r="AQ67" s="389"/>
      <c r="AR67" s="390"/>
      <c r="AS67" s="79"/>
    </row>
    <row r="68" spans="1:45" ht="24" customHeight="1" x14ac:dyDescent="0.25">
      <c r="A68" s="375" t="s">
        <v>338</v>
      </c>
      <c r="B68" s="376"/>
      <c r="C68" s="376"/>
      <c r="D68" s="376"/>
      <c r="E68" s="376"/>
      <c r="F68" s="376"/>
      <c r="G68" s="376"/>
      <c r="H68" s="376"/>
      <c r="I68" s="376"/>
      <c r="J68" s="376"/>
      <c r="K68" s="376"/>
      <c r="L68" s="376"/>
      <c r="M68" s="376"/>
      <c r="N68" s="376"/>
      <c r="O68" s="376"/>
      <c r="P68" s="376"/>
      <c r="Q68" s="376"/>
      <c r="R68" s="376"/>
      <c r="S68" s="376"/>
      <c r="T68" s="376"/>
      <c r="U68" s="376"/>
      <c r="V68" s="376"/>
      <c r="W68" s="376"/>
      <c r="X68" s="376"/>
      <c r="Y68" s="376"/>
      <c r="Z68" s="376"/>
      <c r="AA68" s="376"/>
      <c r="AB68" s="376"/>
      <c r="AC68" s="376"/>
      <c r="AD68" s="376"/>
      <c r="AE68" s="376"/>
      <c r="AF68" s="376"/>
      <c r="AG68" s="376"/>
      <c r="AH68" s="376"/>
      <c r="AI68" s="376"/>
      <c r="AJ68" s="376"/>
      <c r="AK68" s="376"/>
      <c r="AL68" s="376"/>
      <c r="AM68" s="376"/>
      <c r="AN68" s="376"/>
      <c r="AO68" s="376"/>
      <c r="AP68" s="376"/>
      <c r="AQ68" s="376"/>
      <c r="AR68" s="377"/>
      <c r="AS68" s="79"/>
    </row>
    <row r="69" spans="1:45" ht="15" customHeight="1" x14ac:dyDescent="0.25">
      <c r="A69" s="375" t="s">
        <v>339</v>
      </c>
      <c r="B69" s="376"/>
      <c r="C69" s="376"/>
      <c r="D69" s="376"/>
      <c r="E69" s="376"/>
      <c r="F69" s="376"/>
      <c r="G69" s="376"/>
      <c r="H69" s="376"/>
      <c r="I69" s="376"/>
      <c r="J69" s="376"/>
      <c r="K69" s="376"/>
      <c r="L69" s="376"/>
      <c r="M69" s="376"/>
      <c r="N69" s="376"/>
      <c r="O69" s="376"/>
      <c r="P69" s="376"/>
      <c r="Q69" s="376"/>
      <c r="R69" s="376"/>
      <c r="S69" s="376"/>
      <c r="T69" s="376"/>
      <c r="U69" s="376"/>
      <c r="V69" s="376"/>
      <c r="W69" s="376"/>
      <c r="X69" s="376"/>
      <c r="Y69" s="376"/>
      <c r="Z69" s="376"/>
      <c r="AA69" s="376"/>
      <c r="AB69" s="376"/>
      <c r="AC69" s="376"/>
      <c r="AD69" s="376"/>
      <c r="AE69" s="376"/>
      <c r="AF69" s="376"/>
      <c r="AG69" s="376"/>
      <c r="AH69" s="376"/>
      <c r="AI69" s="376"/>
      <c r="AJ69" s="376"/>
      <c r="AK69" s="376"/>
      <c r="AL69" s="376"/>
      <c r="AM69" s="376"/>
      <c r="AN69" s="376"/>
      <c r="AO69" s="376"/>
      <c r="AP69" s="376"/>
      <c r="AQ69" s="376"/>
      <c r="AR69" s="377"/>
      <c r="AS69" s="79"/>
    </row>
    <row r="70" spans="1:45" ht="24.75" customHeight="1" x14ac:dyDescent="0.25">
      <c r="A70" s="391" t="s">
        <v>1103</v>
      </c>
      <c r="B70" s="392"/>
      <c r="C70" s="392"/>
      <c r="D70" s="392"/>
      <c r="E70" s="392"/>
      <c r="F70" s="392"/>
      <c r="G70" s="392"/>
      <c r="H70" s="392"/>
      <c r="I70" s="392"/>
      <c r="J70" s="392"/>
      <c r="K70" s="392"/>
      <c r="L70" s="392"/>
      <c r="M70" s="392"/>
      <c r="N70" s="392"/>
      <c r="O70" s="392"/>
      <c r="P70" s="392"/>
      <c r="Q70" s="392"/>
      <c r="R70" s="392"/>
      <c r="S70" s="392"/>
      <c r="T70" s="392"/>
      <c r="U70" s="392"/>
      <c r="V70" s="392"/>
      <c r="W70" s="392"/>
      <c r="X70" s="392"/>
      <c r="Y70" s="392"/>
      <c r="Z70" s="392"/>
      <c r="AA70" s="392"/>
      <c r="AB70" s="392"/>
      <c r="AC70" s="392"/>
      <c r="AD70" s="392"/>
      <c r="AE70" s="392"/>
      <c r="AF70" s="392"/>
      <c r="AG70" s="392"/>
      <c r="AH70" s="392"/>
      <c r="AI70" s="392"/>
      <c r="AJ70" s="392"/>
      <c r="AK70" s="392"/>
      <c r="AL70" s="392"/>
      <c r="AM70" s="392"/>
      <c r="AN70" s="392"/>
      <c r="AO70" s="392"/>
      <c r="AP70" s="392"/>
      <c r="AQ70" s="392"/>
      <c r="AR70" s="393"/>
    </row>
    <row r="71" spans="1:45" ht="15" customHeight="1" x14ac:dyDescent="0.25">
      <c r="A71" s="375" t="s">
        <v>344</v>
      </c>
      <c r="B71" s="376"/>
      <c r="C71" s="376"/>
      <c r="D71" s="376"/>
      <c r="E71" s="376"/>
      <c r="F71" s="376"/>
      <c r="G71" s="376"/>
      <c r="H71" s="376"/>
      <c r="I71" s="376"/>
      <c r="J71" s="376"/>
      <c r="K71" s="376"/>
      <c r="L71" s="376"/>
      <c r="M71" s="376"/>
      <c r="N71" s="376"/>
      <c r="O71" s="376"/>
      <c r="P71" s="376"/>
      <c r="Q71" s="376"/>
      <c r="R71" s="376"/>
      <c r="S71" s="376"/>
      <c r="T71" s="376"/>
      <c r="U71" s="376"/>
      <c r="V71" s="376"/>
      <c r="W71" s="376"/>
      <c r="X71" s="376"/>
      <c r="Y71" s="376"/>
      <c r="Z71" s="376"/>
      <c r="AA71" s="376"/>
      <c r="AB71" s="376"/>
      <c r="AC71" s="376"/>
      <c r="AD71" s="376"/>
      <c r="AE71" s="376"/>
      <c r="AF71" s="376"/>
      <c r="AG71" s="376"/>
      <c r="AH71" s="376"/>
      <c r="AI71" s="376"/>
      <c r="AJ71" s="376"/>
      <c r="AK71" s="376"/>
      <c r="AL71" s="376"/>
      <c r="AM71" s="376"/>
      <c r="AN71" s="376"/>
      <c r="AO71" s="376"/>
      <c r="AP71" s="376"/>
      <c r="AQ71" s="376"/>
      <c r="AR71" s="377"/>
    </row>
    <row r="72" spans="1:45" ht="17.25" customHeight="1" x14ac:dyDescent="0.25">
      <c r="A72" s="378" t="s">
        <v>345</v>
      </c>
      <c r="B72" s="379"/>
      <c r="C72" s="379"/>
      <c r="D72" s="379"/>
      <c r="E72" s="379"/>
      <c r="F72" s="379"/>
      <c r="G72" s="379"/>
      <c r="H72" s="379"/>
      <c r="I72" s="379"/>
      <c r="J72" s="379"/>
      <c r="K72" s="379"/>
      <c r="L72" s="379"/>
      <c r="M72" s="379"/>
      <c r="N72" s="379"/>
      <c r="O72" s="379"/>
      <c r="P72" s="379"/>
      <c r="Q72" s="379"/>
      <c r="R72" s="379"/>
      <c r="S72" s="379"/>
      <c r="T72" s="379"/>
      <c r="U72" s="379"/>
      <c r="V72" s="379"/>
      <c r="W72" s="379"/>
      <c r="X72" s="379"/>
      <c r="Y72" s="379"/>
      <c r="Z72" s="379"/>
      <c r="AA72" s="379"/>
      <c r="AB72" s="379"/>
      <c r="AC72" s="379"/>
      <c r="AD72" s="379"/>
      <c r="AE72" s="379"/>
      <c r="AF72" s="379"/>
      <c r="AG72" s="379"/>
      <c r="AH72" s="379"/>
      <c r="AI72" s="379"/>
      <c r="AJ72" s="379"/>
      <c r="AK72" s="379"/>
      <c r="AL72" s="379"/>
      <c r="AM72" s="379"/>
      <c r="AN72" s="379"/>
      <c r="AO72" s="379"/>
      <c r="AP72" s="379"/>
      <c r="AQ72" s="379"/>
      <c r="AR72" s="380"/>
    </row>
    <row r="73" spans="1:45" x14ac:dyDescent="0.25">
      <c r="A73" s="381" t="s">
        <v>1104</v>
      </c>
      <c r="B73" s="382"/>
      <c r="C73" s="382"/>
      <c r="D73" s="382"/>
      <c r="E73" s="382"/>
      <c r="F73" s="382"/>
      <c r="G73" s="382"/>
      <c r="H73" s="382"/>
      <c r="I73" s="382"/>
      <c r="J73" s="382"/>
      <c r="K73" s="382"/>
      <c r="L73" s="382"/>
      <c r="M73" s="382"/>
      <c r="N73" s="382"/>
      <c r="O73" s="382"/>
      <c r="P73" s="382"/>
      <c r="Q73" s="382"/>
      <c r="R73" s="382"/>
      <c r="S73" s="382"/>
      <c r="T73" s="382"/>
      <c r="U73" s="382"/>
      <c r="V73" s="382"/>
      <c r="W73" s="382"/>
      <c r="X73" s="382"/>
      <c r="Y73" s="382"/>
      <c r="Z73" s="382"/>
      <c r="AA73" s="382"/>
      <c r="AB73" s="382"/>
      <c r="AC73" s="382"/>
      <c r="AD73" s="382"/>
      <c r="AE73" s="382"/>
      <c r="AF73" s="382"/>
      <c r="AG73" s="382"/>
      <c r="AH73" s="382"/>
      <c r="AI73" s="382"/>
      <c r="AJ73" s="382"/>
      <c r="AK73" s="382"/>
      <c r="AL73" s="382"/>
      <c r="AM73" s="382"/>
      <c r="AN73" s="382"/>
      <c r="AO73" s="382"/>
      <c r="AP73" s="382"/>
      <c r="AQ73" s="382"/>
      <c r="AR73" s="383"/>
      <c r="AS73" s="79"/>
    </row>
    <row r="78" spans="1:45" ht="18" x14ac:dyDescent="0.25">
      <c r="D78" s="25"/>
    </row>
    <row r="79" spans="1:45" ht="18" x14ac:dyDescent="0.25">
      <c r="D79" s="26"/>
    </row>
    <row r="80" spans="1:45" ht="18" x14ac:dyDescent="0.25">
      <c r="D80" s="25"/>
    </row>
    <row r="81" spans="4:4" ht="18" x14ac:dyDescent="0.25">
      <c r="D81" s="25"/>
    </row>
    <row r="82" spans="4:4" ht="18" x14ac:dyDescent="0.25">
      <c r="D82" s="25"/>
    </row>
  </sheetData>
  <sheetProtection algorithmName="SHA-512" hashValue="W2V1caU/YNtAsm3p3NWrwL8A25EfBaN/UqMlxUYYERhq0ingwHT4TLEAtGBIdtSTr1/zFex64Tia8/yuHE0Y6g==" saltValue="EA2dCAW08m9vlDcehRn9Eg==" spinCount="100000" sheet="1" formatCells="0" selectLockedCells="1"/>
  <dataConsolidate/>
  <mergeCells count="51">
    <mergeCell ref="B1:AR1"/>
    <mergeCell ref="A2:AR2"/>
    <mergeCell ref="A3:AR3"/>
    <mergeCell ref="A4:AR4"/>
    <mergeCell ref="B5:T5"/>
    <mergeCell ref="U5:AR5"/>
    <mergeCell ref="B6:T6"/>
    <mergeCell ref="U6:AR6"/>
    <mergeCell ref="A7:AR7"/>
    <mergeCell ref="A8:A11"/>
    <mergeCell ref="B8:B11"/>
    <mergeCell ref="D8:AQ8"/>
    <mergeCell ref="AR8:AR11"/>
    <mergeCell ref="C9:C11"/>
    <mergeCell ref="D9:D11"/>
    <mergeCell ref="E9:E11"/>
    <mergeCell ref="F9:AQ9"/>
    <mergeCell ref="F10:P10"/>
    <mergeCell ref="Q10:X10"/>
    <mergeCell ref="Y10:AF10"/>
    <mergeCell ref="AG10:AM10"/>
    <mergeCell ref="AN10:AQ10"/>
    <mergeCell ref="A54:E55"/>
    <mergeCell ref="F54:AR54"/>
    <mergeCell ref="F55:AR55"/>
    <mergeCell ref="A56:E57"/>
    <mergeCell ref="F56:AR56"/>
    <mergeCell ref="F57:AR57"/>
    <mergeCell ref="B64:R64"/>
    <mergeCell ref="S64:AR64"/>
    <mergeCell ref="A58:E59"/>
    <mergeCell ref="F58:AR58"/>
    <mergeCell ref="F59:AR59"/>
    <mergeCell ref="A60:AR60"/>
    <mergeCell ref="B61:E61"/>
    <mergeCell ref="F61:R61"/>
    <mergeCell ref="S61:AR61"/>
    <mergeCell ref="B62:E62"/>
    <mergeCell ref="F62:R62"/>
    <mergeCell ref="S62:AR62"/>
    <mergeCell ref="B63:R63"/>
    <mergeCell ref="S63:AR63"/>
    <mergeCell ref="A71:AR71"/>
    <mergeCell ref="A72:AR72"/>
    <mergeCell ref="A73:AR73"/>
    <mergeCell ref="A65:AR65"/>
    <mergeCell ref="A66:AR66"/>
    <mergeCell ref="A67:AR67"/>
    <mergeCell ref="A68:AR68"/>
    <mergeCell ref="A69:AR69"/>
    <mergeCell ref="A70:AR70"/>
  </mergeCells>
  <dataValidations count="5">
    <dataValidation type="list" allowBlank="1" showInputMessage="1" showErrorMessage="1" sqref="Q14:AM14 Q36:AM36 Q42:AM42 Q50:AM50 Q26:AM26 Q38:AM38 Q16:AM16 Q32:AM32 Q48:AM48 Q18:AM18 Q28:AM28 Q46:AM46 Q20:AM20 Q34:AM34 Q40:AM40 Q22:AM22 Q30:AM30 Q44:AM44 Q24:AM24 Q52:AM52" xr:uid="{00000000-0002-0000-0E00-000000000000}">
      <mc:AlternateContent xmlns:x12ac="http://schemas.microsoft.com/office/spreadsheetml/2011/1/ac" xmlns:mc="http://schemas.openxmlformats.org/markup-compatibility/2006">
        <mc:Choice Requires="x12ac">
          <x12ac:list>"2,17","4,34","6,51","8,68","10,85","13,02","15,19","17,36","19,53","21,7","23,87","26,04","28,21","30,38","32,55"</x12ac:list>
        </mc:Choice>
        <mc:Fallback>
          <formula1>"2,17,4,34,6,51,8,68,10,85,13,02,15,19,17,36,19,53,21,7,23,87,26,04,28,21,30,38,32,55"</formula1>
        </mc:Fallback>
      </mc:AlternateContent>
    </dataValidation>
    <dataValidation type="list" allowBlank="1" showInputMessage="1" showErrorMessage="1" sqref="F14:P14 AN14:AQ14 F50:P50 AN50:AQ50 F16:P16 AN16:AQ16 F18:P18 AN18:AQ18 F20:P20 AN20:AQ20 F22:P22 AN22:AQ22 F24:P24 AN24:AQ24 F26:P26 AN26:AQ26 F28:P28 AN28:AQ28 F30:P30 AN30:AQ30 F32:P32 AN32:AQ32 F34:P34 AN34:AQ34 F36:P36 AN36:AQ36 F38:P38 AN38:AQ38 F40:P40 AN40:AQ40 F42:P42 AN42:AQ42 F44:P44 AN44:AQ44 F46:P46 AN46:AQ46 F48:P48 AN48:AQ48 F52:P52 AN52:AQ52" xr:uid="{00000000-0002-0000-0E00-000001000000}">
      <mc:AlternateContent xmlns:x12ac="http://schemas.microsoft.com/office/spreadsheetml/2011/1/ac" xmlns:mc="http://schemas.openxmlformats.org/markup-compatibility/2006">
        <mc:Choice Requires="x12ac">
          <x12ac:list>0,"4,33","8,66","12,99","17,32","21,65","25,98","30,31","34,64","38,97","43,3","47,63","51,96","56,29","60,62","64,95"</x12ac:list>
        </mc:Choice>
        <mc:Fallback>
          <formula1>"0,4,33,8,66,12,99,17,32,21,65,25,98,30,31,34,64,38,97,43,3,47,63,51,96,56,29,60,62,64,95"</formula1>
        </mc:Fallback>
      </mc:AlternateContent>
    </dataValidation>
    <dataValidation type="list" allowBlank="1" showInputMessage="1" showErrorMessage="1" sqref="B16 B18 B20 B22 B24 B26 B28 B30 B32 B34 B36 B38 B40 B42 B44 B46 B48 B50 B52" xr:uid="{00000000-0002-0000-0E00-000002000000}">
      <formula1>",Z,N,B"</formula1>
    </dataValidation>
    <dataValidation type="list" allowBlank="1" showInputMessage="1" showErrorMessage="1" sqref="B14" xr:uid="{00000000-0002-0000-0E00-000003000000}">
      <formula1>",Z,N,B, ,"</formula1>
    </dataValidation>
    <dataValidation type="list" allowBlank="1" showInputMessage="1" showErrorMessage="1" sqref="D14 D16 D18 D20 D22 D24 D26 D28 D30 D32 D34 D36 D38 D40 D42 D44 D46 D48 D50 D52" xr:uid="{00000000-0002-0000-0E00-000004000000}">
      <mc:AlternateContent xmlns:x12ac="http://schemas.microsoft.com/office/spreadsheetml/2011/1/ac" xmlns:mc="http://schemas.openxmlformats.org/markup-compatibility/2006">
        <mc:Choice Requires="x12ac">
          <x12ac:list>handel,gastronomia,usługi,"obsługa biurowa, pomieszczenia socjalne związane z działalnością produkcyjną",szkoły,żłobki,przedszkola,przemysłowe zakłady produkcyjne,"biura, urzędy i instytucje",szpitale,hotele i inne obiekty noclegowe</x12ac:list>
        </mc:Choice>
        <mc:Fallback>
          <formula1>"handel,gastronomia,usługi,obsługa biurowa, pomieszczenia socjalne związane z działalnością produkcyjną,szkoły,żłobki,przedszkola,przemysłowe zakłady produkcyjne,biura, urzędy i instytucje,szpitale,hotele i inne obiekty noclegowe"</formula1>
        </mc:Fallback>
      </mc:AlternateContent>
    </dataValidation>
  </dataValidations>
  <printOptions horizontalCentered="1"/>
  <pageMargins left="0.25" right="0.25" top="0.75" bottom="0.75" header="0.3" footer="0.3"/>
  <pageSetup paperSize="8" scale="49" orientation="landscape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S82"/>
  <sheetViews>
    <sheetView showGridLines="0" view="pageBreakPreview" zoomScale="70" zoomScaleNormal="70" zoomScaleSheetLayoutView="70" workbookViewId="0">
      <pane ySplit="12" topLeftCell="A13" activePane="bottomLeft" state="frozen"/>
      <selection pane="bottomLeft" activeCell="B62" sqref="B62:E62"/>
    </sheetView>
  </sheetViews>
  <sheetFormatPr defaultRowHeight="15" x14ac:dyDescent="0.25"/>
  <cols>
    <col min="1" max="1" width="10.42578125" customWidth="1"/>
    <col min="2" max="2" width="9.85546875" customWidth="1"/>
    <col min="3" max="3" width="13.28515625" customWidth="1"/>
    <col min="4" max="4" width="33.85546875" customWidth="1"/>
    <col min="5" max="5" width="13.7109375" customWidth="1"/>
    <col min="6" max="13" width="6.7109375" customWidth="1"/>
    <col min="14" max="16" width="8.5703125" customWidth="1"/>
    <col min="17" max="21" width="6.7109375" customWidth="1"/>
    <col min="22" max="22" width="7.5703125" customWidth="1"/>
    <col min="23" max="25" width="8.28515625" customWidth="1"/>
    <col min="26" max="29" width="6.7109375" customWidth="1"/>
    <col min="30" max="32" width="8.42578125" customWidth="1"/>
    <col min="33" max="34" width="7.85546875" customWidth="1"/>
    <col min="35" max="37" width="6.7109375" customWidth="1"/>
    <col min="38" max="39" width="8.5703125" customWidth="1"/>
    <col min="40" max="40" width="6.7109375" customWidth="1"/>
    <col min="41" max="42" width="8.7109375" customWidth="1"/>
    <col min="43" max="43" width="8.5703125" customWidth="1"/>
    <col min="44" max="44" width="24.28515625" customWidth="1"/>
  </cols>
  <sheetData>
    <row r="1" spans="1:45" ht="18" customHeight="1" thickBot="1" x14ac:dyDescent="0.3">
      <c r="A1" t="s">
        <v>174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7"/>
      <c r="Z1" s="257"/>
      <c r="AA1" s="257"/>
      <c r="AB1" s="257"/>
      <c r="AC1" s="257"/>
      <c r="AD1" s="257"/>
      <c r="AE1" s="257"/>
      <c r="AF1" s="257"/>
      <c r="AG1" s="257"/>
      <c r="AH1" s="257"/>
      <c r="AI1" s="257"/>
      <c r="AJ1" s="257"/>
      <c r="AK1" s="257"/>
      <c r="AL1" s="257"/>
      <c r="AM1" s="257"/>
      <c r="AN1" s="257"/>
      <c r="AO1" s="257"/>
      <c r="AP1" s="257"/>
      <c r="AQ1" s="257"/>
      <c r="AR1" s="257"/>
    </row>
    <row r="2" spans="1:45" ht="18" customHeight="1" x14ac:dyDescent="0.25">
      <c r="A2" s="295" t="s">
        <v>236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  <c r="W2" s="296"/>
      <c r="X2" s="296"/>
      <c r="Y2" s="296"/>
      <c r="Z2" s="296"/>
      <c r="AA2" s="296"/>
      <c r="AB2" s="296"/>
      <c r="AC2" s="296"/>
      <c r="AD2" s="296"/>
      <c r="AE2" s="296"/>
      <c r="AF2" s="296"/>
      <c r="AG2" s="296"/>
      <c r="AH2" s="296"/>
      <c r="AI2" s="296"/>
      <c r="AJ2" s="296"/>
      <c r="AK2" s="296"/>
      <c r="AL2" s="296"/>
      <c r="AM2" s="296"/>
      <c r="AN2" s="296"/>
      <c r="AO2" s="296"/>
      <c r="AP2" s="296"/>
      <c r="AQ2" s="296"/>
      <c r="AR2" s="297"/>
      <c r="AS2" s="79"/>
    </row>
    <row r="3" spans="1:45" ht="79.5" customHeight="1" x14ac:dyDescent="0.25">
      <c r="A3" s="298" t="s">
        <v>247</v>
      </c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299"/>
      <c r="T3" s="299"/>
      <c r="U3" s="299"/>
      <c r="V3" s="299"/>
      <c r="W3" s="299"/>
      <c r="X3" s="299"/>
      <c r="Y3" s="299"/>
      <c r="Z3" s="299"/>
      <c r="AA3" s="299"/>
      <c r="AB3" s="299"/>
      <c r="AC3" s="299"/>
      <c r="AD3" s="299"/>
      <c r="AE3" s="299"/>
      <c r="AF3" s="299"/>
      <c r="AG3" s="299"/>
      <c r="AH3" s="299"/>
      <c r="AI3" s="299"/>
      <c r="AJ3" s="299"/>
      <c r="AK3" s="299"/>
      <c r="AL3" s="299"/>
      <c r="AM3" s="299"/>
      <c r="AN3" s="299"/>
      <c r="AO3" s="299"/>
      <c r="AP3" s="299"/>
      <c r="AQ3" s="299"/>
      <c r="AR3" s="300"/>
    </row>
    <row r="4" spans="1:45" ht="17.25" customHeight="1" x14ac:dyDescent="0.25">
      <c r="A4" s="301" t="s">
        <v>348</v>
      </c>
      <c r="B4" s="302"/>
      <c r="C4" s="302"/>
      <c r="D4" s="302"/>
      <c r="E4" s="302"/>
      <c r="F4" s="302"/>
      <c r="G4" s="302"/>
      <c r="H4" s="302"/>
      <c r="I4" s="302"/>
      <c r="J4" s="302"/>
      <c r="K4" s="302"/>
      <c r="L4" s="302"/>
      <c r="M4" s="302"/>
      <c r="N4" s="302"/>
      <c r="O4" s="302"/>
      <c r="P4" s="302"/>
      <c r="Q4" s="302"/>
      <c r="R4" s="302"/>
      <c r="S4" s="302"/>
      <c r="T4" s="302"/>
      <c r="U4" s="302"/>
      <c r="V4" s="302"/>
      <c r="W4" s="302"/>
      <c r="X4" s="302"/>
      <c r="Y4" s="302"/>
      <c r="Z4" s="302"/>
      <c r="AA4" s="302"/>
      <c r="AB4" s="302"/>
      <c r="AC4" s="302"/>
      <c r="AD4" s="302"/>
      <c r="AE4" s="302"/>
      <c r="AF4" s="302"/>
      <c r="AG4" s="302"/>
      <c r="AH4" s="302"/>
      <c r="AI4" s="302"/>
      <c r="AJ4" s="302"/>
      <c r="AK4" s="302"/>
      <c r="AL4" s="302"/>
      <c r="AM4" s="302"/>
      <c r="AN4" s="302"/>
      <c r="AO4" s="302"/>
      <c r="AP4" s="302"/>
      <c r="AQ4" s="302"/>
      <c r="AR4" s="303"/>
      <c r="AS4" s="79"/>
    </row>
    <row r="5" spans="1:45" ht="10.5" customHeight="1" x14ac:dyDescent="0.25">
      <c r="A5" s="51"/>
      <c r="B5" s="304" t="s">
        <v>239</v>
      </c>
      <c r="C5" s="305"/>
      <c r="D5" s="305"/>
      <c r="E5" s="305"/>
      <c r="F5" s="305"/>
      <c r="G5" s="305"/>
      <c r="H5" s="305"/>
      <c r="I5" s="305"/>
      <c r="J5" s="305"/>
      <c r="K5" s="305"/>
      <c r="L5" s="305"/>
      <c r="M5" s="305"/>
      <c r="N5" s="305"/>
      <c r="O5" s="305"/>
      <c r="P5" s="305"/>
      <c r="Q5" s="305"/>
      <c r="R5" s="305"/>
      <c r="S5" s="305"/>
      <c r="T5" s="306"/>
      <c r="U5" s="304" t="s">
        <v>238</v>
      </c>
      <c r="V5" s="305"/>
      <c r="W5" s="305"/>
      <c r="X5" s="305"/>
      <c r="Y5" s="305"/>
      <c r="Z5" s="305"/>
      <c r="AA5" s="305"/>
      <c r="AB5" s="305"/>
      <c r="AC5" s="305"/>
      <c r="AD5" s="305"/>
      <c r="AE5" s="305"/>
      <c r="AF5" s="305"/>
      <c r="AG5" s="305"/>
      <c r="AH5" s="305"/>
      <c r="AI5" s="305"/>
      <c r="AJ5" s="305"/>
      <c r="AK5" s="305"/>
      <c r="AL5" s="305"/>
      <c r="AM5" s="305"/>
      <c r="AN5" s="305"/>
      <c r="AO5" s="305"/>
      <c r="AP5" s="305"/>
      <c r="AQ5" s="305"/>
      <c r="AR5" s="307"/>
      <c r="AS5" s="79"/>
    </row>
    <row r="6" spans="1:45" ht="42.75" customHeight="1" x14ac:dyDescent="0.25">
      <c r="A6" s="52"/>
      <c r="B6" s="272"/>
      <c r="C6" s="273"/>
      <c r="D6" s="273"/>
      <c r="E6" s="273"/>
      <c r="F6" s="273"/>
      <c r="G6" s="273"/>
      <c r="H6" s="273"/>
      <c r="I6" s="273"/>
      <c r="J6" s="273"/>
      <c r="K6" s="273"/>
      <c r="L6" s="273"/>
      <c r="M6" s="273"/>
      <c r="N6" s="273"/>
      <c r="O6" s="273"/>
      <c r="P6" s="273"/>
      <c r="Q6" s="273"/>
      <c r="R6" s="273"/>
      <c r="S6" s="273"/>
      <c r="T6" s="274"/>
      <c r="U6" s="272"/>
      <c r="V6" s="273"/>
      <c r="W6" s="273"/>
      <c r="X6" s="273"/>
      <c r="Y6" s="273"/>
      <c r="Z6" s="273"/>
      <c r="AA6" s="273"/>
      <c r="AB6" s="273"/>
      <c r="AC6" s="273"/>
      <c r="AD6" s="273"/>
      <c r="AE6" s="273"/>
      <c r="AF6" s="273"/>
      <c r="AG6" s="273"/>
      <c r="AH6" s="273"/>
      <c r="AI6" s="273"/>
      <c r="AJ6" s="273"/>
      <c r="AK6" s="273"/>
      <c r="AL6" s="273"/>
      <c r="AM6" s="273"/>
      <c r="AN6" s="273"/>
      <c r="AO6" s="273"/>
      <c r="AP6" s="273"/>
      <c r="AQ6" s="273"/>
      <c r="AR6" s="308"/>
      <c r="AS6" s="79"/>
    </row>
    <row r="7" spans="1:45" ht="16.5" customHeight="1" thickBot="1" x14ac:dyDescent="0.3">
      <c r="A7" s="309" t="s">
        <v>349</v>
      </c>
      <c r="B7" s="310"/>
      <c r="C7" s="310"/>
      <c r="D7" s="310"/>
      <c r="E7" s="310"/>
      <c r="F7" s="310"/>
      <c r="G7" s="310"/>
      <c r="H7" s="310"/>
      <c r="I7" s="310"/>
      <c r="J7" s="310"/>
      <c r="K7" s="310"/>
      <c r="L7" s="310"/>
      <c r="M7" s="310"/>
      <c r="N7" s="310"/>
      <c r="O7" s="310"/>
      <c r="P7" s="310"/>
      <c r="Q7" s="310"/>
      <c r="R7" s="310"/>
      <c r="S7" s="310"/>
      <c r="T7" s="310"/>
      <c r="U7" s="310"/>
      <c r="V7" s="310"/>
      <c r="W7" s="310"/>
      <c r="X7" s="310"/>
      <c r="Y7" s="310"/>
      <c r="Z7" s="310"/>
      <c r="AA7" s="310"/>
      <c r="AB7" s="310"/>
      <c r="AC7" s="310"/>
      <c r="AD7" s="310"/>
      <c r="AE7" s="310"/>
      <c r="AF7" s="310"/>
      <c r="AG7" s="310"/>
      <c r="AH7" s="310"/>
      <c r="AI7" s="310"/>
      <c r="AJ7" s="310"/>
      <c r="AK7" s="310"/>
      <c r="AL7" s="310"/>
      <c r="AM7" s="310"/>
      <c r="AN7" s="310"/>
      <c r="AO7" s="310"/>
      <c r="AP7" s="310"/>
      <c r="AQ7" s="310"/>
      <c r="AR7" s="311"/>
      <c r="AS7" s="79"/>
    </row>
    <row r="8" spans="1:45" ht="16.5" customHeight="1" x14ac:dyDescent="0.25">
      <c r="A8" s="312" t="s">
        <v>342</v>
      </c>
      <c r="B8" s="314" t="s">
        <v>248</v>
      </c>
      <c r="C8" s="21" t="s">
        <v>168</v>
      </c>
      <c r="D8" s="316" t="s">
        <v>241</v>
      </c>
      <c r="E8" s="317"/>
      <c r="F8" s="318"/>
      <c r="G8" s="318"/>
      <c r="H8" s="318"/>
      <c r="I8" s="318"/>
      <c r="J8" s="318"/>
      <c r="K8" s="318"/>
      <c r="L8" s="318"/>
      <c r="M8" s="318"/>
      <c r="N8" s="318"/>
      <c r="O8" s="318"/>
      <c r="P8" s="318"/>
      <c r="Q8" s="318"/>
      <c r="R8" s="318"/>
      <c r="S8" s="318"/>
      <c r="T8" s="318"/>
      <c r="U8" s="318"/>
      <c r="V8" s="318"/>
      <c r="W8" s="318"/>
      <c r="X8" s="318"/>
      <c r="Y8" s="318"/>
      <c r="Z8" s="318"/>
      <c r="AA8" s="318"/>
      <c r="AB8" s="318"/>
      <c r="AC8" s="318"/>
      <c r="AD8" s="318"/>
      <c r="AE8" s="318"/>
      <c r="AF8" s="318"/>
      <c r="AG8" s="318"/>
      <c r="AH8" s="318"/>
      <c r="AI8" s="318"/>
      <c r="AJ8" s="318"/>
      <c r="AK8" s="318"/>
      <c r="AL8" s="318"/>
      <c r="AM8" s="318"/>
      <c r="AN8" s="318"/>
      <c r="AO8" s="318"/>
      <c r="AP8" s="318"/>
      <c r="AQ8" s="319"/>
      <c r="AR8" s="320" t="s">
        <v>271</v>
      </c>
    </row>
    <row r="9" spans="1:45" ht="36.75" customHeight="1" x14ac:dyDescent="0.25">
      <c r="A9" s="313"/>
      <c r="B9" s="315"/>
      <c r="C9" s="322" t="s">
        <v>240</v>
      </c>
      <c r="D9" s="313" t="s">
        <v>249</v>
      </c>
      <c r="E9" s="323" t="s">
        <v>250</v>
      </c>
      <c r="F9" s="315" t="s">
        <v>390</v>
      </c>
      <c r="G9" s="315"/>
      <c r="H9" s="315"/>
      <c r="I9" s="315"/>
      <c r="J9" s="315"/>
      <c r="K9" s="315"/>
      <c r="L9" s="315"/>
      <c r="M9" s="315"/>
      <c r="N9" s="315"/>
      <c r="O9" s="315"/>
      <c r="P9" s="315"/>
      <c r="Q9" s="315"/>
      <c r="R9" s="315"/>
      <c r="S9" s="315"/>
      <c r="T9" s="315"/>
      <c r="U9" s="315"/>
      <c r="V9" s="315"/>
      <c r="W9" s="315"/>
      <c r="X9" s="315"/>
      <c r="Y9" s="315"/>
      <c r="Z9" s="315"/>
      <c r="AA9" s="315"/>
      <c r="AB9" s="315"/>
      <c r="AC9" s="315"/>
      <c r="AD9" s="315"/>
      <c r="AE9" s="315"/>
      <c r="AF9" s="315"/>
      <c r="AG9" s="315"/>
      <c r="AH9" s="315"/>
      <c r="AI9" s="315"/>
      <c r="AJ9" s="315"/>
      <c r="AK9" s="315"/>
      <c r="AL9" s="315"/>
      <c r="AM9" s="315"/>
      <c r="AN9" s="315"/>
      <c r="AO9" s="315"/>
      <c r="AP9" s="315"/>
      <c r="AQ9" s="323"/>
      <c r="AR9" s="321"/>
    </row>
    <row r="10" spans="1:45" ht="21" customHeight="1" x14ac:dyDescent="0.25">
      <c r="A10" s="313"/>
      <c r="B10" s="315"/>
      <c r="C10" s="322"/>
      <c r="D10" s="313"/>
      <c r="E10" s="323"/>
      <c r="F10" s="324" t="s">
        <v>359</v>
      </c>
      <c r="G10" s="324"/>
      <c r="H10" s="324"/>
      <c r="I10" s="324"/>
      <c r="J10" s="324"/>
      <c r="K10" s="324"/>
      <c r="L10" s="324"/>
      <c r="M10" s="324"/>
      <c r="N10" s="324"/>
      <c r="O10" s="324"/>
      <c r="P10" s="324"/>
      <c r="Q10" s="325" t="s">
        <v>32</v>
      </c>
      <c r="R10" s="326"/>
      <c r="S10" s="326"/>
      <c r="T10" s="326"/>
      <c r="U10" s="326"/>
      <c r="V10" s="326"/>
      <c r="W10" s="326"/>
      <c r="X10" s="327"/>
      <c r="Y10" s="328" t="s">
        <v>31</v>
      </c>
      <c r="Z10" s="329"/>
      <c r="AA10" s="329"/>
      <c r="AB10" s="329"/>
      <c r="AC10" s="329"/>
      <c r="AD10" s="329"/>
      <c r="AE10" s="329"/>
      <c r="AF10" s="330"/>
      <c r="AG10" s="331" t="s">
        <v>33</v>
      </c>
      <c r="AH10" s="332"/>
      <c r="AI10" s="332"/>
      <c r="AJ10" s="332"/>
      <c r="AK10" s="332"/>
      <c r="AL10" s="332"/>
      <c r="AM10" s="333"/>
      <c r="AN10" s="334" t="s">
        <v>34</v>
      </c>
      <c r="AO10" s="335"/>
      <c r="AP10" s="335"/>
      <c r="AQ10" s="335"/>
      <c r="AR10" s="321"/>
    </row>
    <row r="11" spans="1:45" ht="45" customHeight="1" x14ac:dyDescent="0.25">
      <c r="A11" s="313"/>
      <c r="B11" s="315"/>
      <c r="C11" s="322"/>
      <c r="D11" s="313"/>
      <c r="E11" s="323"/>
      <c r="F11" s="14" t="s">
        <v>267</v>
      </c>
      <c r="G11" s="14" t="s">
        <v>268</v>
      </c>
      <c r="H11" s="14" t="s">
        <v>269</v>
      </c>
      <c r="I11" s="14" t="s">
        <v>259</v>
      </c>
      <c r="J11" s="14" t="s">
        <v>347</v>
      </c>
      <c r="K11" s="14" t="s">
        <v>260</v>
      </c>
      <c r="L11" s="14" t="s">
        <v>261</v>
      </c>
      <c r="M11" s="14" t="s">
        <v>262</v>
      </c>
      <c r="N11" s="27" t="s">
        <v>362</v>
      </c>
      <c r="O11" s="27" t="s">
        <v>363</v>
      </c>
      <c r="P11" s="27" t="s">
        <v>364</v>
      </c>
      <c r="Q11" s="14" t="s">
        <v>267</v>
      </c>
      <c r="R11" s="14" t="s">
        <v>268</v>
      </c>
      <c r="S11" s="14" t="s">
        <v>347</v>
      </c>
      <c r="T11" s="14" t="s">
        <v>360</v>
      </c>
      <c r="U11" s="14" t="s">
        <v>361</v>
      </c>
      <c r="V11" s="27" t="s">
        <v>362</v>
      </c>
      <c r="W11" s="27" t="s">
        <v>363</v>
      </c>
      <c r="X11" s="27" t="s">
        <v>364</v>
      </c>
      <c r="Y11" s="14" t="s">
        <v>267</v>
      </c>
      <c r="Z11" s="14" t="s">
        <v>268</v>
      </c>
      <c r="AA11" s="14" t="s">
        <v>347</v>
      </c>
      <c r="AB11" s="14" t="s">
        <v>360</v>
      </c>
      <c r="AC11" s="14" t="s">
        <v>361</v>
      </c>
      <c r="AD11" s="27" t="s">
        <v>362</v>
      </c>
      <c r="AE11" s="27" t="s">
        <v>363</v>
      </c>
      <c r="AF11" s="27" t="s">
        <v>364</v>
      </c>
      <c r="AG11" s="14" t="s">
        <v>267</v>
      </c>
      <c r="AH11" s="14" t="s">
        <v>268</v>
      </c>
      <c r="AI11" s="14" t="s">
        <v>347</v>
      </c>
      <c r="AJ11" s="14" t="s">
        <v>360</v>
      </c>
      <c r="AK11" s="14" t="s">
        <v>361</v>
      </c>
      <c r="AL11" s="27" t="s">
        <v>362</v>
      </c>
      <c r="AM11" s="27" t="s">
        <v>363</v>
      </c>
      <c r="AN11" s="14" t="s">
        <v>267</v>
      </c>
      <c r="AO11" s="14" t="s">
        <v>268</v>
      </c>
      <c r="AP11" s="14" t="s">
        <v>347</v>
      </c>
      <c r="AQ11" s="31" t="s">
        <v>362</v>
      </c>
      <c r="AR11" s="321"/>
      <c r="AS11" s="69"/>
    </row>
    <row r="12" spans="1:45" ht="14.25" customHeight="1" thickBot="1" x14ac:dyDescent="0.3">
      <c r="A12" s="23" t="s">
        <v>165</v>
      </c>
      <c r="B12" s="24" t="s">
        <v>166</v>
      </c>
      <c r="C12" s="28" t="s">
        <v>167</v>
      </c>
      <c r="D12" s="23" t="s">
        <v>245</v>
      </c>
      <c r="E12" s="29" t="s">
        <v>246</v>
      </c>
      <c r="F12" s="22" t="s">
        <v>346</v>
      </c>
      <c r="G12" s="22" t="s">
        <v>251</v>
      </c>
      <c r="H12" s="22" t="s">
        <v>252</v>
      </c>
      <c r="I12" s="22" t="s">
        <v>253</v>
      </c>
      <c r="J12" s="22" t="s">
        <v>254</v>
      </c>
      <c r="K12" s="22" t="s">
        <v>255</v>
      </c>
      <c r="L12" s="22" t="s">
        <v>256</v>
      </c>
      <c r="M12" s="22" t="s">
        <v>257</v>
      </c>
      <c r="N12" s="22" t="s">
        <v>258</v>
      </c>
      <c r="O12" s="22" t="s">
        <v>263</v>
      </c>
      <c r="P12" s="22" t="s">
        <v>264</v>
      </c>
      <c r="Q12" s="22" t="s">
        <v>265</v>
      </c>
      <c r="R12" s="22" t="s">
        <v>266</v>
      </c>
      <c r="S12" s="22" t="s">
        <v>365</v>
      </c>
      <c r="T12" s="22" t="s">
        <v>366</v>
      </c>
      <c r="U12" s="22" t="s">
        <v>367</v>
      </c>
      <c r="V12" s="22" t="s">
        <v>368</v>
      </c>
      <c r="W12" s="22" t="s">
        <v>1</v>
      </c>
      <c r="X12" s="22" t="s">
        <v>388</v>
      </c>
      <c r="Y12" s="22" t="s">
        <v>369</v>
      </c>
      <c r="Z12" s="22" t="s">
        <v>370</v>
      </c>
      <c r="AA12" s="22" t="s">
        <v>371</v>
      </c>
      <c r="AB12" s="22" t="s">
        <v>372</v>
      </c>
      <c r="AC12" s="22" t="s">
        <v>373</v>
      </c>
      <c r="AD12" s="22" t="s">
        <v>374</v>
      </c>
      <c r="AE12" s="22" t="s">
        <v>375</v>
      </c>
      <c r="AF12" s="22" t="s">
        <v>376</v>
      </c>
      <c r="AG12" s="22" t="s">
        <v>377</v>
      </c>
      <c r="AH12" s="22" t="s">
        <v>378</v>
      </c>
      <c r="AI12" s="22" t="s">
        <v>379</v>
      </c>
      <c r="AJ12" s="22" t="s">
        <v>380</v>
      </c>
      <c r="AK12" s="22" t="s">
        <v>381</v>
      </c>
      <c r="AL12" s="22" t="s">
        <v>382</v>
      </c>
      <c r="AM12" s="22" t="s">
        <v>383</v>
      </c>
      <c r="AN12" s="22" t="s">
        <v>384</v>
      </c>
      <c r="AO12" s="22" t="s">
        <v>385</v>
      </c>
      <c r="AP12" s="22" t="s">
        <v>386</v>
      </c>
      <c r="AQ12" s="29" t="s">
        <v>387</v>
      </c>
      <c r="AR12" s="30" t="s">
        <v>1109</v>
      </c>
      <c r="AS12" s="69"/>
    </row>
    <row r="13" spans="1:45" ht="10.5" customHeight="1" x14ac:dyDescent="0.25">
      <c r="A13" s="58" t="s">
        <v>38</v>
      </c>
      <c r="B13" s="59" t="s">
        <v>58</v>
      </c>
      <c r="C13" s="60" t="s">
        <v>28</v>
      </c>
      <c r="D13" s="71" t="s">
        <v>86</v>
      </c>
      <c r="E13" s="59" t="s">
        <v>99</v>
      </c>
      <c r="F13" s="59" t="s">
        <v>119</v>
      </c>
      <c r="G13" s="59" t="s">
        <v>143</v>
      </c>
      <c r="H13" s="59" t="s">
        <v>178</v>
      </c>
      <c r="I13" s="59" t="s">
        <v>198</v>
      </c>
      <c r="J13" s="59" t="s">
        <v>276</v>
      </c>
      <c r="K13" s="59" t="s">
        <v>284</v>
      </c>
      <c r="L13" s="59" t="s">
        <v>292</v>
      </c>
      <c r="M13" s="59" t="s">
        <v>460</v>
      </c>
      <c r="N13" s="59" t="s">
        <v>474</v>
      </c>
      <c r="O13" s="61" t="s">
        <v>531</v>
      </c>
      <c r="P13" s="59" t="s">
        <v>499</v>
      </c>
      <c r="Q13" s="59" t="s">
        <v>513</v>
      </c>
      <c r="R13" s="59" t="s">
        <v>517</v>
      </c>
      <c r="S13" s="59" t="s">
        <v>549</v>
      </c>
      <c r="T13" s="59" t="s">
        <v>569</v>
      </c>
      <c r="U13" s="59" t="s">
        <v>589</v>
      </c>
      <c r="V13" s="59" t="s">
        <v>609</v>
      </c>
      <c r="W13" s="59" t="s">
        <v>629</v>
      </c>
      <c r="X13" s="59" t="s">
        <v>649</v>
      </c>
      <c r="Y13" s="59" t="s">
        <v>669</v>
      </c>
      <c r="Z13" s="59" t="s">
        <v>689</v>
      </c>
      <c r="AA13" s="59" t="s">
        <v>709</v>
      </c>
      <c r="AB13" s="59" t="s">
        <v>729</v>
      </c>
      <c r="AC13" s="59" t="s">
        <v>749</v>
      </c>
      <c r="AD13" s="59" t="s">
        <v>769</v>
      </c>
      <c r="AE13" s="59" t="s">
        <v>789</v>
      </c>
      <c r="AF13" s="61" t="s">
        <v>822</v>
      </c>
      <c r="AG13" s="59" t="s">
        <v>842</v>
      </c>
      <c r="AH13" s="59" t="s">
        <v>862</v>
      </c>
      <c r="AI13" s="59" t="s">
        <v>882</v>
      </c>
      <c r="AJ13" s="61" t="s">
        <v>902</v>
      </c>
      <c r="AK13" s="59" t="s">
        <v>912</v>
      </c>
      <c r="AL13" s="59" t="s">
        <v>932</v>
      </c>
      <c r="AM13" s="59" t="s">
        <v>952</v>
      </c>
      <c r="AN13" s="59" t="s">
        <v>972</v>
      </c>
      <c r="AO13" s="59" t="s">
        <v>992</v>
      </c>
      <c r="AP13" s="59" t="s">
        <v>1009</v>
      </c>
      <c r="AQ13" s="62" t="s">
        <v>1029</v>
      </c>
      <c r="AR13" s="80" t="s">
        <v>1049</v>
      </c>
      <c r="AS13" s="17"/>
    </row>
    <row r="14" spans="1:45" ht="29.25" customHeight="1" x14ac:dyDescent="0.25">
      <c r="A14" s="87"/>
      <c r="B14" s="68"/>
      <c r="C14" s="67"/>
      <c r="D14" s="70"/>
      <c r="E14" s="66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4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2" t="str">
        <f>IF(B14="","",IF(B14="N",ROUND(F14*6,2)+ROUND(G14*12.5,2)+ROUND(H14*19,2)+ROUND(I14*34.5,2)+ROUND(J14*58,2)+ROUND(K14*317.5,2)+ROUND(L14*423,2)+ROUND(M14*635,2)+ROUND(N14*79,2)+ROUND(O14*158.5,2)+ROUND(P14*264.5,2)+ROUND(Q14*6,2)+ROUND(R14*12.5,2)+ROUND(S14*58,2)+ROUND(T14*79,2)+ROUND(U14*132,2)+ROUND(V14*79,2)+ROUND(W14*158.5,2)+ROUND(X14*264.5,2)+ROUND(Y14*6,2)+ROUND(Z14*12.5,2)+ROUND(AA14*58,2)+ROUND(AB14*79,2)+ROUND(AC14*132,2)+ROUND(AD14*79,2)+ROUND(AE14*158.5,2)+ROUND(AF14*264.5,2)+ROUND(AG14*6,2)+ROUND(AH14*12.5,2)+ROUND(AI14*58,2)+ROUND(AJ14*79,2)+ROUND(AK14*132,2)+ROUND(AL14*79,2)+ROUND(AM14*158.5,2)+ROUND(AN14*6,2)+ROUND(AO14*12.5,2)+ROUND(AP14*58,2)+ROUND(AQ14*79,2),IF(B14="B","brak przesłanek do naliczenia opłaty",IF(B14="Z",IF(C14=0,0,IF(C14="","",IF(C14=1,34*C14,IF(C14=2,34*C14,IF(C14=3,34*C14,IF(C14=4,34*C14,IF(C14=5,34*C14,IF(C14&gt;5,34*C14,"nieprawidłowa "))))))))))))</f>
        <v/>
      </c>
      <c r="AS14" s="17"/>
    </row>
    <row r="15" spans="1:45" ht="8.25" customHeight="1" x14ac:dyDescent="0.25">
      <c r="A15" s="64" t="s">
        <v>39</v>
      </c>
      <c r="B15" s="63" t="s">
        <v>59</v>
      </c>
      <c r="C15" s="65" t="s">
        <v>68</v>
      </c>
      <c r="D15" s="72" t="s">
        <v>3</v>
      </c>
      <c r="E15" s="63" t="s">
        <v>100</v>
      </c>
      <c r="F15" s="85" t="s">
        <v>120</v>
      </c>
      <c r="G15" s="85" t="s">
        <v>144</v>
      </c>
      <c r="H15" s="85" t="s">
        <v>179</v>
      </c>
      <c r="I15" s="85" t="s">
        <v>199</v>
      </c>
      <c r="J15" s="85" t="s">
        <v>277</v>
      </c>
      <c r="K15" s="85" t="s">
        <v>285</v>
      </c>
      <c r="L15" s="85" t="s">
        <v>293</v>
      </c>
      <c r="M15" s="85" t="s">
        <v>461</v>
      </c>
      <c r="N15" s="85" t="s">
        <v>475</v>
      </c>
      <c r="O15" s="85" t="s">
        <v>532</v>
      </c>
      <c r="P15" s="85" t="s">
        <v>500</v>
      </c>
      <c r="Q15" s="85" t="s">
        <v>514</v>
      </c>
      <c r="R15" s="85" t="s">
        <v>518</v>
      </c>
      <c r="S15" s="85" t="s">
        <v>550</v>
      </c>
      <c r="T15" s="85" t="s">
        <v>570</v>
      </c>
      <c r="U15" s="85" t="s">
        <v>590</v>
      </c>
      <c r="V15" s="85" t="s">
        <v>610</v>
      </c>
      <c r="W15" s="85" t="s">
        <v>630</v>
      </c>
      <c r="X15" s="85" t="s">
        <v>650</v>
      </c>
      <c r="Y15" s="85" t="s">
        <v>670</v>
      </c>
      <c r="Z15" s="85" t="s">
        <v>690</v>
      </c>
      <c r="AA15" s="85" t="s">
        <v>710</v>
      </c>
      <c r="AB15" s="85" t="s">
        <v>730</v>
      </c>
      <c r="AC15" s="85" t="s">
        <v>750</v>
      </c>
      <c r="AD15" s="85" t="s">
        <v>770</v>
      </c>
      <c r="AE15" s="85" t="s">
        <v>790</v>
      </c>
      <c r="AF15" s="85" t="s">
        <v>823</v>
      </c>
      <c r="AG15" s="85" t="s">
        <v>843</v>
      </c>
      <c r="AH15" s="85" t="s">
        <v>863</v>
      </c>
      <c r="AI15" s="85" t="s">
        <v>883</v>
      </c>
      <c r="AJ15" s="85" t="s">
        <v>903</v>
      </c>
      <c r="AK15" s="85" t="s">
        <v>913</v>
      </c>
      <c r="AL15" s="85" t="s">
        <v>933</v>
      </c>
      <c r="AM15" s="85" t="s">
        <v>953</v>
      </c>
      <c r="AN15" s="85" t="s">
        <v>973</v>
      </c>
      <c r="AO15" s="85" t="s">
        <v>993</v>
      </c>
      <c r="AP15" s="85" t="s">
        <v>1010</v>
      </c>
      <c r="AQ15" s="86" t="s">
        <v>1030</v>
      </c>
      <c r="AR15" s="81" t="s">
        <v>1050</v>
      </c>
    </row>
    <row r="16" spans="1:45" ht="29.25" customHeight="1" x14ac:dyDescent="0.25">
      <c r="A16" s="87"/>
      <c r="B16" s="68"/>
      <c r="C16" s="67"/>
      <c r="D16" s="70"/>
      <c r="E16" s="66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4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2" t="str">
        <f>IF(B16="","",IF(B16="N",ROUND(F16*6,2)+ROUND(G16*12.5,2)+ROUND(H16*19,2)+ROUND(I16*34.5,2)+ROUND(J16*58,2)+ROUND(K16*317.5,2)+ROUND(L16*423,2)+ROUND(M16*635,2)+ROUND(N16*79,2)+ROUND(O16*158.5,2)+ROUND(P16*264.5,2)+ROUND(Q16*6,2)+ROUND(R16*12.5,2)+ROUND(S16*58,2)+ROUND(T16*79,2)+ROUND(U16*132,2)+ROUND(V16*79,2)+ROUND(W16*158.5,2)+ROUND(X16*264.5,2)+ROUND(Y16*6,2)+ROUND(Z16*12.5,2)+ROUND(AA16*58,2)+ROUND(AB16*79,2)+ROUND(AC16*132,2)+ROUND(AD16*79,2)+ROUND(AE16*158.5,2)+ROUND(AF16*264.5,2)+ROUND(AG16*6,2)+ROUND(AH16*12.5,2)+ROUND(AI16*58,2)+ROUND(AJ16*79,2)+ROUND(AK16*132,2)+ROUND(AL16*79,2)+ROUND(AM16*158.5,2)+ROUND(AN16*6,2)+ROUND(AO16*12.5,2)+ROUND(AP16*58,2)+ROUND(AQ16*79,2),IF(B16="B","brak przesłanek do naliczenia opłaty",IF(B16="Z",IF(C16=0,0,IF(C16="","",IF(C16=1,34*C16,IF(C16=2,34*C16,IF(C16=3,34*C16,IF(C16=4,34*C16,IF(C16=5,34*C16,IF(C16&gt;5,34*C16,"nieprawidłowa "))))))))))))</f>
        <v/>
      </c>
    </row>
    <row r="17" spans="1:44" ht="9.75" customHeight="1" x14ac:dyDescent="0.25">
      <c r="A17" s="64" t="s">
        <v>40</v>
      </c>
      <c r="B17" s="63" t="s">
        <v>60</v>
      </c>
      <c r="C17" s="65" t="s">
        <v>69</v>
      </c>
      <c r="D17" s="72" t="s">
        <v>4</v>
      </c>
      <c r="E17" s="63" t="s">
        <v>101</v>
      </c>
      <c r="F17" s="85" t="s">
        <v>121</v>
      </c>
      <c r="G17" s="85" t="s">
        <v>145</v>
      </c>
      <c r="H17" s="85" t="s">
        <v>180</v>
      </c>
      <c r="I17" s="85" t="s">
        <v>200</v>
      </c>
      <c r="J17" s="85" t="s">
        <v>278</v>
      </c>
      <c r="K17" s="85" t="s">
        <v>286</v>
      </c>
      <c r="L17" s="85" t="s">
        <v>448</v>
      </c>
      <c r="M17" s="85" t="s">
        <v>462</v>
      </c>
      <c r="N17" s="85" t="s">
        <v>476</v>
      </c>
      <c r="O17" s="85" t="s">
        <v>533</v>
      </c>
      <c r="P17" s="85" t="s">
        <v>501</v>
      </c>
      <c r="Q17" s="85" t="s">
        <v>515</v>
      </c>
      <c r="R17" s="85" t="s">
        <v>330</v>
      </c>
      <c r="S17" s="85" t="s">
        <v>551</v>
      </c>
      <c r="T17" s="85" t="s">
        <v>571</v>
      </c>
      <c r="U17" s="85" t="s">
        <v>591</v>
      </c>
      <c r="V17" s="85" t="s">
        <v>611</v>
      </c>
      <c r="W17" s="85" t="s">
        <v>631</v>
      </c>
      <c r="X17" s="85" t="s">
        <v>651</v>
      </c>
      <c r="Y17" s="85" t="s">
        <v>671</v>
      </c>
      <c r="Z17" s="85" t="s">
        <v>691</v>
      </c>
      <c r="AA17" s="85" t="s">
        <v>711</v>
      </c>
      <c r="AB17" s="85" t="s">
        <v>731</v>
      </c>
      <c r="AC17" s="85" t="s">
        <v>751</v>
      </c>
      <c r="AD17" s="85" t="s">
        <v>771</v>
      </c>
      <c r="AE17" s="85" t="s">
        <v>791</v>
      </c>
      <c r="AF17" s="85" t="s">
        <v>824</v>
      </c>
      <c r="AG17" s="85" t="s">
        <v>844</v>
      </c>
      <c r="AH17" s="85" t="s">
        <v>864</v>
      </c>
      <c r="AI17" s="85" t="s">
        <v>884</v>
      </c>
      <c r="AJ17" s="85" t="s">
        <v>904</v>
      </c>
      <c r="AK17" s="85" t="s">
        <v>914</v>
      </c>
      <c r="AL17" s="85" t="s">
        <v>934</v>
      </c>
      <c r="AM17" s="85" t="s">
        <v>954</v>
      </c>
      <c r="AN17" s="85" t="s">
        <v>974</v>
      </c>
      <c r="AO17" s="85" t="s">
        <v>994</v>
      </c>
      <c r="AP17" s="85" t="s">
        <v>1011</v>
      </c>
      <c r="AQ17" s="86" t="s">
        <v>1031</v>
      </c>
      <c r="AR17" s="81" t="s">
        <v>1051</v>
      </c>
    </row>
    <row r="18" spans="1:44" ht="29.25" customHeight="1" x14ac:dyDescent="0.25">
      <c r="A18" s="87"/>
      <c r="B18" s="68"/>
      <c r="C18" s="67"/>
      <c r="D18" s="70"/>
      <c r="E18" s="66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4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2" t="str">
        <f>IF(B18="","",IF(B18="N",ROUND(F18*6,2)+ROUND(G18*12.5,2)+ROUND(H18*19,2)+ROUND(I18*34.5,2)+ROUND(J18*58,2)+ROUND(K18*317.5,2)+ROUND(L18*423,2)+ROUND(M18*635,2)+ROUND(N18*79,2)+ROUND(O18*158.5,2)+ROUND(P18*264.5,2)+ROUND(Q18*6,2)+ROUND(R18*12.5,2)+ROUND(S18*58,2)+ROUND(T18*79,2)+ROUND(U18*132,2)+ROUND(V18*79,2)+ROUND(W18*158.5,2)+ROUND(X18*264.5,2)+ROUND(Y18*6,2)+ROUND(Z18*12.5,2)+ROUND(AA18*58,2)+ROUND(AB18*79,2)+ROUND(AC18*132,2)+ROUND(AD18*79,2)+ROUND(AE18*158.5,2)+ROUND(AF18*264.5,2)+ROUND(AG18*6,2)+ROUND(AH18*12.5,2)+ROUND(AI18*58,2)+ROUND(AJ18*79,2)+ROUND(AK18*132,2)+ROUND(AL18*79,2)+ROUND(AM18*158.5,2)+ROUND(AN18*6,2)+ROUND(AO18*12.5,2)+ROUND(AP18*58,2)+ROUND(AQ18*79,2),IF(B18="B","brak przesłanek do naliczenia opłaty",IF(B18="Z",IF(C18=0,0,IF(C18="","",IF(C18=1,34*C18,IF(C18=2,34*C18,IF(C18=3,34*C18,IF(C18=4,34*C18,IF(C18=5,34*C18,IF(C18&gt;5,34*C18,"nieprawidłowa "))))))))))))</f>
        <v/>
      </c>
    </row>
    <row r="19" spans="1:44" ht="8.25" customHeight="1" x14ac:dyDescent="0.25">
      <c r="A19" s="64" t="s">
        <v>41</v>
      </c>
      <c r="B19" s="63" t="s">
        <v>61</v>
      </c>
      <c r="C19" s="65" t="s">
        <v>70</v>
      </c>
      <c r="D19" s="72" t="s">
        <v>5</v>
      </c>
      <c r="E19" s="63" t="s">
        <v>102</v>
      </c>
      <c r="F19" s="85" t="s">
        <v>122</v>
      </c>
      <c r="G19" s="85" t="s">
        <v>146</v>
      </c>
      <c r="H19" s="85" t="s">
        <v>181</v>
      </c>
      <c r="I19" s="85" t="s">
        <v>201</v>
      </c>
      <c r="J19" s="85" t="s">
        <v>279</v>
      </c>
      <c r="K19" s="85" t="s">
        <v>287</v>
      </c>
      <c r="L19" s="85" t="s">
        <v>449</v>
      </c>
      <c r="M19" s="85" t="s">
        <v>463</v>
      </c>
      <c r="N19" s="85" t="s">
        <v>477</v>
      </c>
      <c r="O19" s="85" t="s">
        <v>534</v>
      </c>
      <c r="P19" s="85" t="s">
        <v>502</v>
      </c>
      <c r="Q19" s="85" t="s">
        <v>516</v>
      </c>
      <c r="R19" s="85" t="s">
        <v>331</v>
      </c>
      <c r="S19" s="85" t="s">
        <v>552</v>
      </c>
      <c r="T19" s="85" t="s">
        <v>572</v>
      </c>
      <c r="U19" s="85" t="s">
        <v>592</v>
      </c>
      <c r="V19" s="85" t="s">
        <v>612</v>
      </c>
      <c r="W19" s="85" t="s">
        <v>632</v>
      </c>
      <c r="X19" s="85" t="s">
        <v>652</v>
      </c>
      <c r="Y19" s="85" t="s">
        <v>672</v>
      </c>
      <c r="Z19" s="85" t="s">
        <v>692</v>
      </c>
      <c r="AA19" s="85" t="s">
        <v>712</v>
      </c>
      <c r="AB19" s="85" t="s">
        <v>732</v>
      </c>
      <c r="AC19" s="85" t="s">
        <v>752</v>
      </c>
      <c r="AD19" s="85" t="s">
        <v>772</v>
      </c>
      <c r="AE19" s="85" t="s">
        <v>792</v>
      </c>
      <c r="AF19" s="85" t="s">
        <v>825</v>
      </c>
      <c r="AG19" s="85" t="s">
        <v>845</v>
      </c>
      <c r="AH19" s="85" t="s">
        <v>865</v>
      </c>
      <c r="AI19" s="85" t="s">
        <v>885</v>
      </c>
      <c r="AJ19" s="85" t="s">
        <v>905</v>
      </c>
      <c r="AK19" s="85" t="s">
        <v>915</v>
      </c>
      <c r="AL19" s="85" t="s">
        <v>935</v>
      </c>
      <c r="AM19" s="85" t="s">
        <v>955</v>
      </c>
      <c r="AN19" s="85" t="s">
        <v>975</v>
      </c>
      <c r="AO19" s="85" t="s">
        <v>995</v>
      </c>
      <c r="AP19" s="85" t="s">
        <v>1012</v>
      </c>
      <c r="AQ19" s="86" t="s">
        <v>1032</v>
      </c>
      <c r="AR19" s="81" t="s">
        <v>1052</v>
      </c>
    </row>
    <row r="20" spans="1:44" ht="29.25" customHeight="1" x14ac:dyDescent="0.25">
      <c r="A20" s="87"/>
      <c r="B20" s="68"/>
      <c r="C20" s="67"/>
      <c r="D20" s="70"/>
      <c r="E20" s="66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4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2" t="str">
        <f>IF(B20="","",IF(B20="N",ROUND(F20*6,2)+ROUND(G20*12.5,2)+ROUND(H20*19,2)+ROUND(I20*34.5,2)+ROUND(J20*58,2)+ROUND(K20*317.5,2)+ROUND(L20*423,2)+ROUND(M20*635,2)+ROUND(N20*79,2)+ROUND(O20*158.5,2)+ROUND(P20*264.5,2)+ROUND(Q20*6,2)+ROUND(R20*12.5,2)+ROUND(S20*58,2)+ROUND(T20*79,2)+ROUND(U20*132,2)+ROUND(V20*79,2)+ROUND(W20*158.5,2)+ROUND(X20*264.5,2)+ROUND(Y20*6,2)+ROUND(Z20*12.5,2)+ROUND(AA20*58,2)+ROUND(AB20*79,2)+ROUND(AC20*132,2)+ROUND(AD20*79,2)+ROUND(AE20*158.5,2)+ROUND(AF20*264.5,2)+ROUND(AG20*6,2)+ROUND(AH20*12.5,2)+ROUND(AI20*58,2)+ROUND(AJ20*79,2)+ROUND(AK20*132,2)+ROUND(AL20*79,2)+ROUND(AM20*158.5,2)+ROUND(AN20*6,2)+ROUND(AO20*12.5,2)+ROUND(AP20*58,2)+ROUND(AQ20*79,2),IF(B20="B","brak przesłanek do naliczenia opłaty",IF(B20="Z",IF(C20=0,0,IF(C20="","",IF(C20=1,34*C20,IF(C20=2,34*C20,IF(C20=3,34*C20,IF(C20=4,34*C20,IF(C20=5,34*C20,IF(C20&gt;5,34*C20,"nieprawidłowa "))))))))))))</f>
        <v/>
      </c>
    </row>
    <row r="21" spans="1:44" ht="9.75" customHeight="1" x14ac:dyDescent="0.25">
      <c r="A21" s="64" t="s">
        <v>42</v>
      </c>
      <c r="B21" s="63" t="s">
        <v>62</v>
      </c>
      <c r="C21" s="65" t="s">
        <v>20</v>
      </c>
      <c r="D21" s="72" t="s">
        <v>8</v>
      </c>
      <c r="E21" s="63" t="s">
        <v>103</v>
      </c>
      <c r="F21" s="85" t="s">
        <v>123</v>
      </c>
      <c r="G21" s="85" t="s">
        <v>147</v>
      </c>
      <c r="H21" s="85" t="s">
        <v>182</v>
      </c>
      <c r="I21" s="85" t="s">
        <v>202</v>
      </c>
      <c r="J21" s="85" t="s">
        <v>280</v>
      </c>
      <c r="K21" s="85" t="s">
        <v>436</v>
      </c>
      <c r="L21" s="85" t="s">
        <v>450</v>
      </c>
      <c r="M21" s="85" t="s">
        <v>464</v>
      </c>
      <c r="N21" s="85" t="s">
        <v>478</v>
      </c>
      <c r="O21" s="85" t="s">
        <v>535</v>
      </c>
      <c r="P21" s="85" t="s">
        <v>503</v>
      </c>
      <c r="Q21" s="85" t="s">
        <v>324</v>
      </c>
      <c r="R21" s="85" t="s">
        <v>332</v>
      </c>
      <c r="S21" s="85" t="s">
        <v>553</v>
      </c>
      <c r="T21" s="85" t="s">
        <v>573</v>
      </c>
      <c r="U21" s="85" t="s">
        <v>593</v>
      </c>
      <c r="V21" s="85" t="s">
        <v>613</v>
      </c>
      <c r="W21" s="85" t="s">
        <v>633</v>
      </c>
      <c r="X21" s="85" t="s">
        <v>653</v>
      </c>
      <c r="Y21" s="85" t="s">
        <v>673</v>
      </c>
      <c r="Z21" s="85" t="s">
        <v>693</v>
      </c>
      <c r="AA21" s="85" t="s">
        <v>713</v>
      </c>
      <c r="AB21" s="85" t="s">
        <v>733</v>
      </c>
      <c r="AC21" s="85" t="s">
        <v>753</v>
      </c>
      <c r="AD21" s="85" t="s">
        <v>773</v>
      </c>
      <c r="AE21" s="85" t="s">
        <v>793</v>
      </c>
      <c r="AF21" s="85" t="s">
        <v>826</v>
      </c>
      <c r="AG21" s="85" t="s">
        <v>846</v>
      </c>
      <c r="AH21" s="85" t="s">
        <v>866</v>
      </c>
      <c r="AI21" s="85" t="s">
        <v>886</v>
      </c>
      <c r="AJ21" s="85" t="s">
        <v>906</v>
      </c>
      <c r="AK21" s="85" t="s">
        <v>916</v>
      </c>
      <c r="AL21" s="85" t="s">
        <v>936</v>
      </c>
      <c r="AM21" s="85" t="s">
        <v>956</v>
      </c>
      <c r="AN21" s="85" t="s">
        <v>976</v>
      </c>
      <c r="AO21" s="85" t="s">
        <v>996</v>
      </c>
      <c r="AP21" s="85" t="s">
        <v>1013</v>
      </c>
      <c r="AQ21" s="86" t="s">
        <v>1033</v>
      </c>
      <c r="AR21" s="81" t="s">
        <v>1053</v>
      </c>
    </row>
    <row r="22" spans="1:44" ht="29.25" customHeight="1" x14ac:dyDescent="0.25">
      <c r="A22" s="87"/>
      <c r="B22" s="68"/>
      <c r="C22" s="67"/>
      <c r="D22" s="70"/>
      <c r="E22" s="66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4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2" t="str">
        <f>IF(B22="","",IF(B22="N",ROUND(F22*6,2)+ROUND(G22*12.5,2)+ROUND(H22*19,2)+ROUND(I22*34.5,2)+ROUND(J22*58,2)+ROUND(K22*317.5,2)+ROUND(L22*423,2)+ROUND(M22*635,2)+ROUND(N22*79,2)+ROUND(O22*158.5,2)+ROUND(P22*264.5,2)+ROUND(Q22*6,2)+ROUND(R22*12.5,2)+ROUND(S22*58,2)+ROUND(T22*79,2)+ROUND(U22*132,2)+ROUND(V22*79,2)+ROUND(W22*158.5,2)+ROUND(X22*264.5,2)+ROUND(Y22*6,2)+ROUND(Z22*12.5,2)+ROUND(AA22*58,2)+ROUND(AB22*79,2)+ROUND(AC22*132,2)+ROUND(AD22*79,2)+ROUND(AE22*158.5,2)+ROUND(AF22*264.5,2)+ROUND(AG22*6,2)+ROUND(AH22*12.5,2)+ROUND(AI22*58,2)+ROUND(AJ22*79,2)+ROUND(AK22*132,2)+ROUND(AL22*79,2)+ROUND(AM22*158.5,2)+ROUND(AN22*6,2)+ROUND(AO22*12.5,2)+ROUND(AP22*58,2)+ROUND(AQ22*79,2),IF(B22="B","brak przesłanek do naliczenia opłaty",IF(B22="Z",IF(C22=0,0,IF(C22="","",IF(C22=1,34*C22,IF(C22=2,34*C22,IF(C22=3,34*C22,IF(C22=4,34*C22,IF(C22=5,34*C22,IF(C22&gt;5,34*C22,"nieprawidłowa "))))))))))))</f>
        <v/>
      </c>
    </row>
    <row r="23" spans="1:44" ht="8.25" customHeight="1" x14ac:dyDescent="0.25">
      <c r="A23" s="64" t="s">
        <v>43</v>
      </c>
      <c r="B23" s="63" t="s">
        <v>213</v>
      </c>
      <c r="C23" s="65" t="s">
        <v>71</v>
      </c>
      <c r="D23" s="72" t="s">
        <v>9</v>
      </c>
      <c r="E23" s="63" t="s">
        <v>104</v>
      </c>
      <c r="F23" s="85" t="s">
        <v>124</v>
      </c>
      <c r="G23" s="85" t="s">
        <v>148</v>
      </c>
      <c r="H23" s="85" t="s">
        <v>183</v>
      </c>
      <c r="I23" s="85" t="s">
        <v>203</v>
      </c>
      <c r="J23" s="85" t="s">
        <v>281</v>
      </c>
      <c r="K23" s="85" t="s">
        <v>437</v>
      </c>
      <c r="L23" s="85" t="s">
        <v>451</v>
      </c>
      <c r="M23" s="85" t="s">
        <v>465</v>
      </c>
      <c r="N23" s="85" t="s">
        <v>479</v>
      </c>
      <c r="O23" s="85" t="s">
        <v>536</v>
      </c>
      <c r="P23" s="85" t="s">
        <v>504</v>
      </c>
      <c r="Q23" s="85" t="s">
        <v>325</v>
      </c>
      <c r="R23" s="85" t="s">
        <v>333</v>
      </c>
      <c r="S23" s="85" t="s">
        <v>554</v>
      </c>
      <c r="T23" s="85" t="s">
        <v>574</v>
      </c>
      <c r="U23" s="85" t="s">
        <v>594</v>
      </c>
      <c r="V23" s="85" t="s">
        <v>614</v>
      </c>
      <c r="W23" s="85" t="s">
        <v>634</v>
      </c>
      <c r="X23" s="85" t="s">
        <v>654</v>
      </c>
      <c r="Y23" s="85" t="s">
        <v>674</v>
      </c>
      <c r="Z23" s="85" t="s">
        <v>694</v>
      </c>
      <c r="AA23" s="85" t="s">
        <v>714</v>
      </c>
      <c r="AB23" s="85" t="s">
        <v>734</v>
      </c>
      <c r="AC23" s="85" t="s">
        <v>754</v>
      </c>
      <c r="AD23" s="85" t="s">
        <v>774</v>
      </c>
      <c r="AE23" s="85" t="s">
        <v>794</v>
      </c>
      <c r="AF23" s="85" t="s">
        <v>827</v>
      </c>
      <c r="AG23" s="85" t="s">
        <v>847</v>
      </c>
      <c r="AH23" s="85" t="s">
        <v>867</v>
      </c>
      <c r="AI23" s="85" t="s">
        <v>887</v>
      </c>
      <c r="AJ23" s="85" t="s">
        <v>907</v>
      </c>
      <c r="AK23" s="85" t="s">
        <v>917</v>
      </c>
      <c r="AL23" s="85" t="s">
        <v>937</v>
      </c>
      <c r="AM23" s="85" t="s">
        <v>957</v>
      </c>
      <c r="AN23" s="85" t="s">
        <v>977</v>
      </c>
      <c r="AO23" s="85" t="s">
        <v>997</v>
      </c>
      <c r="AP23" s="85" t="s">
        <v>1014</v>
      </c>
      <c r="AQ23" s="86" t="s">
        <v>1034</v>
      </c>
      <c r="AR23" s="81" t="s">
        <v>1054</v>
      </c>
    </row>
    <row r="24" spans="1:44" ht="29.25" customHeight="1" x14ac:dyDescent="0.25">
      <c r="A24" s="87"/>
      <c r="B24" s="68"/>
      <c r="C24" s="67"/>
      <c r="D24" s="70"/>
      <c r="E24" s="66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4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2" t="str">
        <f>IF(B24="","",IF(B24="N",ROUND(F24*6,2)+ROUND(G24*12.5,2)+ROUND(H24*19,2)+ROUND(I24*34.5,2)+ROUND(J24*58,2)+ROUND(K24*317.5,2)+ROUND(L24*423,2)+ROUND(M24*635,2)+ROUND(N24*79,2)+ROUND(O24*158.5,2)+ROUND(P24*264.5,2)+ROUND(Q24*6,2)+ROUND(R24*12.5,2)+ROUND(S24*58,2)+ROUND(T24*79,2)+ROUND(U24*132,2)+ROUND(V24*79,2)+ROUND(W24*158.5,2)+ROUND(X24*264.5,2)+ROUND(Y24*6,2)+ROUND(Z24*12.5,2)+ROUND(AA24*58,2)+ROUND(AB24*79,2)+ROUND(AC24*132,2)+ROUND(AD24*79,2)+ROUND(AE24*158.5,2)+ROUND(AF24*264.5,2)+ROUND(AG24*6,2)+ROUND(AH24*12.5,2)+ROUND(AI24*58,2)+ROUND(AJ24*79,2)+ROUND(AK24*132,2)+ROUND(AL24*79,2)+ROUND(AM24*158.5,2)+ROUND(AN24*6,2)+ROUND(AO24*12.5,2)+ROUND(AP24*58,2)+ROUND(AQ24*79,2),IF(B24="B","brak przesłanek do naliczenia opłaty",IF(B24="Z",IF(C24=0,0,IF(C24="","",IF(C24=1,34*C24,IF(C24=2,34*C24,IF(C24=3,34*C24,IF(C24=4,34*C24,IF(C24=5,34*C24,IF(C24&gt;5,34*C24,"nieprawidłowa "))))))))))))</f>
        <v/>
      </c>
    </row>
    <row r="25" spans="1:44" ht="9" customHeight="1" x14ac:dyDescent="0.25">
      <c r="A25" s="64" t="s">
        <v>44</v>
      </c>
      <c r="B25" s="63" t="s">
        <v>63</v>
      </c>
      <c r="C25" s="65" t="s">
        <v>72</v>
      </c>
      <c r="D25" s="72" t="s">
        <v>6</v>
      </c>
      <c r="E25" s="63" t="s">
        <v>105</v>
      </c>
      <c r="F25" s="85" t="s">
        <v>125</v>
      </c>
      <c r="G25" s="85" t="s">
        <v>149</v>
      </c>
      <c r="H25" s="85" t="s">
        <v>184</v>
      </c>
      <c r="I25" s="85" t="s">
        <v>204</v>
      </c>
      <c r="J25" s="85" t="s">
        <v>424</v>
      </c>
      <c r="K25" s="85" t="s">
        <v>438</v>
      </c>
      <c r="L25" s="85" t="s">
        <v>452</v>
      </c>
      <c r="M25" s="85" t="s">
        <v>466</v>
      </c>
      <c r="N25" s="85" t="s">
        <v>480</v>
      </c>
      <c r="O25" s="85" t="s">
        <v>537</v>
      </c>
      <c r="P25" s="85" t="s">
        <v>318</v>
      </c>
      <c r="Q25" s="85" t="s">
        <v>326</v>
      </c>
      <c r="R25" s="85" t="s">
        <v>334</v>
      </c>
      <c r="S25" s="85" t="s">
        <v>555</v>
      </c>
      <c r="T25" s="85" t="s">
        <v>575</v>
      </c>
      <c r="U25" s="85" t="s">
        <v>595</v>
      </c>
      <c r="V25" s="85" t="s">
        <v>615</v>
      </c>
      <c r="W25" s="85" t="s">
        <v>635</v>
      </c>
      <c r="X25" s="85" t="s">
        <v>655</v>
      </c>
      <c r="Y25" s="85" t="s">
        <v>675</v>
      </c>
      <c r="Z25" s="85" t="s">
        <v>695</v>
      </c>
      <c r="AA25" s="85" t="s">
        <v>715</v>
      </c>
      <c r="AB25" s="85" t="s">
        <v>735</v>
      </c>
      <c r="AC25" s="85" t="s">
        <v>755</v>
      </c>
      <c r="AD25" s="85" t="s">
        <v>775</v>
      </c>
      <c r="AE25" s="85" t="s">
        <v>795</v>
      </c>
      <c r="AF25" s="85" t="s">
        <v>828</v>
      </c>
      <c r="AG25" s="85" t="s">
        <v>848</v>
      </c>
      <c r="AH25" s="85" t="s">
        <v>868</v>
      </c>
      <c r="AI25" s="85" t="s">
        <v>888</v>
      </c>
      <c r="AJ25" s="85" t="s">
        <v>908</v>
      </c>
      <c r="AK25" s="85" t="s">
        <v>918</v>
      </c>
      <c r="AL25" s="85" t="s">
        <v>938</v>
      </c>
      <c r="AM25" s="85" t="s">
        <v>958</v>
      </c>
      <c r="AN25" s="85" t="s">
        <v>978</v>
      </c>
      <c r="AO25" s="85" t="s">
        <v>998</v>
      </c>
      <c r="AP25" s="85" t="s">
        <v>1015</v>
      </c>
      <c r="AQ25" s="86" t="s">
        <v>1035</v>
      </c>
      <c r="AR25" s="81" t="s">
        <v>1055</v>
      </c>
    </row>
    <row r="26" spans="1:44" ht="29.25" customHeight="1" x14ac:dyDescent="0.25">
      <c r="A26" s="87"/>
      <c r="B26" s="68"/>
      <c r="C26" s="67"/>
      <c r="D26" s="70"/>
      <c r="E26" s="66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4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2" t="str">
        <f>IF(B26="","",IF(B26="N",ROUND(F26*6,2)+ROUND(G26*12.5,2)+ROUND(H26*19,2)+ROUND(I26*34.5,2)+ROUND(J26*58,2)+ROUND(K26*317.5,2)+ROUND(L26*423,2)+ROUND(M26*635,2)+ROUND(N26*79,2)+ROUND(O26*158.5,2)+ROUND(P26*264.5,2)+ROUND(Q26*6,2)+ROUND(R26*12.5,2)+ROUND(S26*58,2)+ROUND(T26*79,2)+ROUND(U26*132,2)+ROUND(V26*79,2)+ROUND(W26*158.5,2)+ROUND(X26*264.5,2)+ROUND(Y26*6,2)+ROUND(Z26*12.5,2)+ROUND(AA26*58,2)+ROUND(AB26*79,2)+ROUND(AC26*132,2)+ROUND(AD26*79,2)+ROUND(AE26*158.5,2)+ROUND(AF26*264.5,2)+ROUND(AG26*6,2)+ROUND(AH26*12.5,2)+ROUND(AI26*58,2)+ROUND(AJ26*79,2)+ROUND(AK26*132,2)+ROUND(AL26*79,2)+ROUND(AM26*158.5,2)+ROUND(AN26*6,2)+ROUND(AO26*12.5,2)+ROUND(AP26*58,2)+ROUND(AQ26*79,2),IF(B26="B","brak przesłanek do naliczenia opłaty",IF(B26="Z",IF(C26=0,0,IF(C26="","",IF(C26=1,34*C26,IF(C26=2,34*C26,IF(C26=3,34*C26,IF(C26=4,34*C26,IF(C26=5,34*C26,IF(C26&gt;5,34*C26,"nieprawidłowa "))))))))))))</f>
        <v/>
      </c>
    </row>
    <row r="27" spans="1:44" ht="8.25" customHeight="1" x14ac:dyDescent="0.25">
      <c r="A27" s="64" t="s">
        <v>45</v>
      </c>
      <c r="B27" s="63" t="s">
        <v>64</v>
      </c>
      <c r="C27" s="65" t="s">
        <v>73</v>
      </c>
      <c r="D27" s="72" t="s">
        <v>7</v>
      </c>
      <c r="E27" s="63" t="s">
        <v>106</v>
      </c>
      <c r="F27" s="85" t="s">
        <v>126</v>
      </c>
      <c r="G27" s="85" t="s">
        <v>150</v>
      </c>
      <c r="H27" s="85" t="s">
        <v>185</v>
      </c>
      <c r="I27" s="85" t="s">
        <v>205</v>
      </c>
      <c r="J27" s="85" t="s">
        <v>425</v>
      </c>
      <c r="K27" s="85" t="s">
        <v>439</v>
      </c>
      <c r="L27" s="85" t="s">
        <v>453</v>
      </c>
      <c r="M27" s="85" t="s">
        <v>467</v>
      </c>
      <c r="N27" s="85" t="s">
        <v>486</v>
      </c>
      <c r="O27" s="85" t="s">
        <v>538</v>
      </c>
      <c r="P27" s="85" t="s">
        <v>319</v>
      </c>
      <c r="Q27" s="85" t="s">
        <v>327</v>
      </c>
      <c r="R27" s="85" t="s">
        <v>335</v>
      </c>
      <c r="S27" s="85" t="s">
        <v>556</v>
      </c>
      <c r="T27" s="85" t="s">
        <v>576</v>
      </c>
      <c r="U27" s="85" t="s">
        <v>596</v>
      </c>
      <c r="V27" s="85" t="s">
        <v>616</v>
      </c>
      <c r="W27" s="85" t="s">
        <v>636</v>
      </c>
      <c r="X27" s="85" t="s">
        <v>656</v>
      </c>
      <c r="Y27" s="85" t="s">
        <v>676</v>
      </c>
      <c r="Z27" s="85" t="s">
        <v>696</v>
      </c>
      <c r="AA27" s="85" t="s">
        <v>716</v>
      </c>
      <c r="AB27" s="85" t="s">
        <v>736</v>
      </c>
      <c r="AC27" s="85" t="s">
        <v>756</v>
      </c>
      <c r="AD27" s="85" t="s">
        <v>776</v>
      </c>
      <c r="AE27" s="85" t="s">
        <v>809</v>
      </c>
      <c r="AF27" s="85" t="s">
        <v>829</v>
      </c>
      <c r="AG27" s="85" t="s">
        <v>849</v>
      </c>
      <c r="AH27" s="85" t="s">
        <v>869</v>
      </c>
      <c r="AI27" s="85" t="s">
        <v>889</v>
      </c>
      <c r="AJ27" s="85" t="s">
        <v>796</v>
      </c>
      <c r="AK27" s="85" t="s">
        <v>919</v>
      </c>
      <c r="AL27" s="85" t="s">
        <v>939</v>
      </c>
      <c r="AM27" s="85" t="s">
        <v>959</v>
      </c>
      <c r="AN27" s="85" t="s">
        <v>979</v>
      </c>
      <c r="AO27" s="85" t="s">
        <v>999</v>
      </c>
      <c r="AP27" s="85" t="s">
        <v>1016</v>
      </c>
      <c r="AQ27" s="86" t="s">
        <v>1036</v>
      </c>
      <c r="AR27" s="81" t="s">
        <v>1056</v>
      </c>
    </row>
    <row r="28" spans="1:44" ht="29.25" customHeight="1" x14ac:dyDescent="0.25">
      <c r="A28" s="87"/>
      <c r="B28" s="68"/>
      <c r="C28" s="67"/>
      <c r="D28" s="70"/>
      <c r="E28" s="66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4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2" t="str">
        <f>IF(B28="","",IF(B28="N",ROUND(F28*6,2)+ROUND(G28*12.5,2)+ROUND(H28*19,2)+ROUND(I28*34.5,2)+ROUND(J28*58,2)+ROUND(K28*317.5,2)+ROUND(L28*423,2)+ROUND(M28*635,2)+ROUND(N28*79,2)+ROUND(O28*158.5,2)+ROUND(P28*264.5,2)+ROUND(Q28*6,2)+ROUND(R28*12.5,2)+ROUND(S28*58,2)+ROUND(T28*79,2)+ROUND(U28*132,2)+ROUND(V28*79,2)+ROUND(W28*158.5,2)+ROUND(X28*264.5,2)+ROUND(Y28*6,2)+ROUND(Z28*12.5,2)+ROUND(AA28*58,2)+ROUND(AB28*79,2)+ROUND(AC28*132,2)+ROUND(AD28*79,2)+ROUND(AE28*158.5,2)+ROUND(AF28*264.5,2)+ROUND(AG28*6,2)+ROUND(AH28*12.5,2)+ROUND(AI28*58,2)+ROUND(AJ28*79,2)+ROUND(AK28*132,2)+ROUND(AL28*79,2)+ROUND(AM28*158.5,2)+ROUND(AN28*6,2)+ROUND(AO28*12.5,2)+ROUND(AP28*58,2)+ROUND(AQ28*79,2),IF(B28="B","brak przesłanek do naliczenia opłaty",IF(B28="Z",IF(C28=0,0,IF(C28="","",IF(C28=1,34*C28,IF(C28=2,34*C28,IF(C28=3,34*C28,IF(C28=4,34*C28,IF(C28=5,34*C28,IF(C28&gt;5,34*C28,"nieprawidłowa "))))))))))))</f>
        <v/>
      </c>
    </row>
    <row r="29" spans="1:44" ht="9" customHeight="1" x14ac:dyDescent="0.25">
      <c r="A29" s="64" t="s">
        <v>46</v>
      </c>
      <c r="B29" s="63" t="s">
        <v>65</v>
      </c>
      <c r="C29" s="65" t="s">
        <v>74</v>
      </c>
      <c r="D29" s="72" t="s">
        <v>87</v>
      </c>
      <c r="E29" s="63" t="s">
        <v>107</v>
      </c>
      <c r="F29" s="85" t="s">
        <v>127</v>
      </c>
      <c r="G29" s="85" t="s">
        <v>151</v>
      </c>
      <c r="H29" s="85" t="s">
        <v>186</v>
      </c>
      <c r="I29" s="85" t="s">
        <v>206</v>
      </c>
      <c r="J29" s="85" t="s">
        <v>426</v>
      </c>
      <c r="K29" s="85" t="s">
        <v>440</v>
      </c>
      <c r="L29" s="85" t="s">
        <v>454</v>
      </c>
      <c r="M29" s="85" t="s">
        <v>468</v>
      </c>
      <c r="N29" s="85" t="s">
        <v>487</v>
      </c>
      <c r="O29" s="85" t="s">
        <v>312</v>
      </c>
      <c r="P29" s="85" t="s">
        <v>320</v>
      </c>
      <c r="Q29" s="85" t="s">
        <v>328</v>
      </c>
      <c r="R29" s="85" t="s">
        <v>519</v>
      </c>
      <c r="S29" s="85" t="s">
        <v>557</v>
      </c>
      <c r="T29" s="85" t="s">
        <v>577</v>
      </c>
      <c r="U29" s="85" t="s">
        <v>597</v>
      </c>
      <c r="V29" s="85" t="s">
        <v>617</v>
      </c>
      <c r="W29" s="85" t="s">
        <v>637</v>
      </c>
      <c r="X29" s="85" t="s">
        <v>657</v>
      </c>
      <c r="Y29" s="85" t="s">
        <v>677</v>
      </c>
      <c r="Z29" s="85" t="s">
        <v>697</v>
      </c>
      <c r="AA29" s="85" t="s">
        <v>717</v>
      </c>
      <c r="AB29" s="85" t="s">
        <v>737</v>
      </c>
      <c r="AC29" s="85" t="s">
        <v>757</v>
      </c>
      <c r="AD29" s="85" t="s">
        <v>777</v>
      </c>
      <c r="AE29" s="85" t="s">
        <v>810</v>
      </c>
      <c r="AF29" s="85" t="s">
        <v>830</v>
      </c>
      <c r="AG29" s="85" t="s">
        <v>850</v>
      </c>
      <c r="AH29" s="85" t="s">
        <v>870</v>
      </c>
      <c r="AI29" s="85" t="s">
        <v>890</v>
      </c>
      <c r="AJ29" s="85" t="s">
        <v>797</v>
      </c>
      <c r="AK29" s="85" t="s">
        <v>920</v>
      </c>
      <c r="AL29" s="85" t="s">
        <v>940</v>
      </c>
      <c r="AM29" s="85" t="s">
        <v>960</v>
      </c>
      <c r="AN29" s="85" t="s">
        <v>980</v>
      </c>
      <c r="AO29" s="85" t="s">
        <v>1000</v>
      </c>
      <c r="AP29" s="85" t="s">
        <v>1017</v>
      </c>
      <c r="AQ29" s="86" t="s">
        <v>1037</v>
      </c>
      <c r="AR29" s="81" t="s">
        <v>1057</v>
      </c>
    </row>
    <row r="30" spans="1:44" ht="29.25" customHeight="1" x14ac:dyDescent="0.25">
      <c r="A30" s="87"/>
      <c r="B30" s="68"/>
      <c r="C30" s="67"/>
      <c r="D30" s="70"/>
      <c r="E30" s="66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4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2" t="str">
        <f>IF(B30="","",IF(B30="N",ROUND(F30*6,2)+ROUND(G30*12.5,2)+ROUND(H30*19,2)+ROUND(I30*34.5,2)+ROUND(J30*58,2)+ROUND(K30*317.5,2)+ROUND(L30*423,2)+ROUND(M30*635,2)+ROUND(N30*79,2)+ROUND(O30*158.5,2)+ROUND(P30*264.5,2)+ROUND(Q30*6,2)+ROUND(R30*12.5,2)+ROUND(S30*58,2)+ROUND(T30*79,2)+ROUND(U30*132,2)+ROUND(V30*79,2)+ROUND(W30*158.5,2)+ROUND(X30*264.5,2)+ROUND(Y30*6,2)+ROUND(Z30*12.5,2)+ROUND(AA30*58,2)+ROUND(AB30*79,2)+ROUND(AC30*132,2)+ROUND(AD30*79,2)+ROUND(AE30*158.5,2)+ROUND(AF30*264.5,2)+ROUND(AG30*6,2)+ROUND(AH30*12.5,2)+ROUND(AI30*58,2)+ROUND(AJ30*79,2)+ROUND(AK30*132,2)+ROUND(AL30*79,2)+ROUND(AM30*158.5,2)+ROUND(AN30*6,2)+ROUND(AO30*12.5,2)+ROUND(AP30*58,2)+ROUND(AQ30*79,2),IF(B30="B","brak przesłanek do naliczenia opłaty",IF(B30="Z",IF(C30=0,0,IF(C30="","",IF(C30=1,34*C30,IF(C30=2,34*C30,IF(C30=3,34*C30,IF(C30=4,34*C30,IF(C30=5,34*C30,IF(C30&gt;5,34*C30,"nieprawidłowa "))))))))))))</f>
        <v/>
      </c>
    </row>
    <row r="31" spans="1:44" ht="9" customHeight="1" x14ac:dyDescent="0.25">
      <c r="A31" s="64" t="s">
        <v>47</v>
      </c>
      <c r="B31" s="63" t="s">
        <v>66</v>
      </c>
      <c r="C31" s="65" t="s">
        <v>75</v>
      </c>
      <c r="D31" s="72" t="s">
        <v>88</v>
      </c>
      <c r="E31" s="63" t="s">
        <v>108</v>
      </c>
      <c r="F31" s="85" t="s">
        <v>128</v>
      </c>
      <c r="G31" s="85" t="s">
        <v>152</v>
      </c>
      <c r="H31" s="85" t="s">
        <v>187</v>
      </c>
      <c r="I31" s="85" t="s">
        <v>207</v>
      </c>
      <c r="J31" s="85" t="s">
        <v>427</v>
      </c>
      <c r="K31" s="85" t="s">
        <v>441</v>
      </c>
      <c r="L31" s="85" t="s">
        <v>455</v>
      </c>
      <c r="M31" s="85" t="s">
        <v>469</v>
      </c>
      <c r="N31" s="85" t="s">
        <v>488</v>
      </c>
      <c r="O31" s="85" t="s">
        <v>313</v>
      </c>
      <c r="P31" s="85" t="s">
        <v>321</v>
      </c>
      <c r="Q31" s="85" t="s">
        <v>329</v>
      </c>
      <c r="R31" s="85" t="s">
        <v>520</v>
      </c>
      <c r="S31" s="85" t="s">
        <v>558</v>
      </c>
      <c r="T31" s="85" t="s">
        <v>578</v>
      </c>
      <c r="U31" s="85" t="s">
        <v>598</v>
      </c>
      <c r="V31" s="85" t="s">
        <v>618</v>
      </c>
      <c r="W31" s="85" t="s">
        <v>638</v>
      </c>
      <c r="X31" s="85" t="s">
        <v>658</v>
      </c>
      <c r="Y31" s="85" t="s">
        <v>678</v>
      </c>
      <c r="Z31" s="85" t="s">
        <v>698</v>
      </c>
      <c r="AA31" s="85" t="s">
        <v>718</v>
      </c>
      <c r="AB31" s="85" t="s">
        <v>738</v>
      </c>
      <c r="AC31" s="85" t="s">
        <v>758</v>
      </c>
      <c r="AD31" s="85" t="s">
        <v>778</v>
      </c>
      <c r="AE31" s="85" t="s">
        <v>811</v>
      </c>
      <c r="AF31" s="85" t="s">
        <v>831</v>
      </c>
      <c r="AG31" s="85" t="s">
        <v>851</v>
      </c>
      <c r="AH31" s="85" t="s">
        <v>871</v>
      </c>
      <c r="AI31" s="85" t="s">
        <v>891</v>
      </c>
      <c r="AJ31" s="85" t="s">
        <v>798</v>
      </c>
      <c r="AK31" s="85" t="s">
        <v>921</v>
      </c>
      <c r="AL31" s="85" t="s">
        <v>941</v>
      </c>
      <c r="AM31" s="85" t="s">
        <v>961</v>
      </c>
      <c r="AN31" s="85" t="s">
        <v>981</v>
      </c>
      <c r="AO31" s="85" t="s">
        <v>1001</v>
      </c>
      <c r="AP31" s="85" t="s">
        <v>1018</v>
      </c>
      <c r="AQ31" s="86" t="s">
        <v>1038</v>
      </c>
      <c r="AR31" s="81" t="s">
        <v>1058</v>
      </c>
    </row>
    <row r="32" spans="1:44" ht="29.25" customHeight="1" x14ac:dyDescent="0.25">
      <c r="A32" s="87"/>
      <c r="B32" s="68"/>
      <c r="C32" s="67"/>
      <c r="D32" s="70"/>
      <c r="E32" s="66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4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2" t="str">
        <f>IF(B32="","",IF(B32="N",ROUND(F32*6,2)+ROUND(G32*12.5,2)+ROUND(H32*19,2)+ROUND(I32*34.5,2)+ROUND(J32*58,2)+ROUND(K32*317.5,2)+ROUND(L32*423,2)+ROUND(M32*635,2)+ROUND(N32*79,2)+ROUND(O32*158.5,2)+ROUND(P32*264.5,2)+ROUND(Q32*6,2)+ROUND(R32*12.5,2)+ROUND(S32*58,2)+ROUND(T32*79,2)+ROUND(U32*132,2)+ROUND(V32*79,2)+ROUND(W32*158.5,2)+ROUND(X32*264.5,2)+ROUND(Y32*6,2)+ROUND(Z32*12.5,2)+ROUND(AA32*58,2)+ROUND(AB32*79,2)+ROUND(AC32*132,2)+ROUND(AD32*79,2)+ROUND(AE32*158.5,2)+ROUND(AF32*264.5,2)+ROUND(AG32*6,2)+ROUND(AH32*12.5,2)+ROUND(AI32*58,2)+ROUND(AJ32*79,2)+ROUND(AK32*132,2)+ROUND(AL32*79,2)+ROUND(AM32*158.5,2)+ROUND(AN32*6,2)+ROUND(AO32*12.5,2)+ROUND(AP32*58,2)+ROUND(AQ32*79,2),IF(B32="B","brak przesłanek do naliczenia opłaty",IF(B32="Z",IF(C32=0,0,IF(C32="","",IF(C32=1,34*C32,IF(C32=2,34*C32,IF(C32=3,34*C32,IF(C32=4,34*C32,IF(C32=5,34*C32,IF(C32&gt;5,34*C32,"nieprawidłowa "))))))))))))</f>
        <v/>
      </c>
    </row>
    <row r="33" spans="1:44" ht="9" customHeight="1" x14ac:dyDescent="0.25">
      <c r="A33" s="64" t="s">
        <v>48</v>
      </c>
      <c r="B33" s="63" t="s">
        <v>67</v>
      </c>
      <c r="C33" s="65" t="s">
        <v>76</v>
      </c>
      <c r="D33" s="72" t="s">
        <v>89</v>
      </c>
      <c r="E33" s="63" t="s">
        <v>109</v>
      </c>
      <c r="F33" s="85" t="s">
        <v>129</v>
      </c>
      <c r="G33" s="85" t="s">
        <v>153</v>
      </c>
      <c r="H33" s="85" t="s">
        <v>188</v>
      </c>
      <c r="I33" s="85" t="s">
        <v>208</v>
      </c>
      <c r="J33" s="85" t="s">
        <v>428</v>
      </c>
      <c r="K33" s="85" t="s">
        <v>442</v>
      </c>
      <c r="L33" s="85" t="s">
        <v>456</v>
      </c>
      <c r="M33" s="85" t="s">
        <v>470</v>
      </c>
      <c r="N33" s="85" t="s">
        <v>306</v>
      </c>
      <c r="O33" s="85" t="s">
        <v>314</v>
      </c>
      <c r="P33" s="85" t="s">
        <v>322</v>
      </c>
      <c r="Q33" s="85" t="s">
        <v>539</v>
      </c>
      <c r="R33" s="85" t="s">
        <v>521</v>
      </c>
      <c r="S33" s="85" t="s">
        <v>559</v>
      </c>
      <c r="T33" s="85" t="s">
        <v>579</v>
      </c>
      <c r="U33" s="85" t="s">
        <v>599</v>
      </c>
      <c r="V33" s="85" t="s">
        <v>619</v>
      </c>
      <c r="W33" s="85" t="s">
        <v>639</v>
      </c>
      <c r="X33" s="85" t="s">
        <v>659</v>
      </c>
      <c r="Y33" s="85" t="s">
        <v>679</v>
      </c>
      <c r="Z33" s="85" t="s">
        <v>699</v>
      </c>
      <c r="AA33" s="85" t="s">
        <v>719</v>
      </c>
      <c r="AB33" s="85" t="s">
        <v>739</v>
      </c>
      <c r="AC33" s="85" t="s">
        <v>759</v>
      </c>
      <c r="AD33" s="85" t="s">
        <v>779</v>
      </c>
      <c r="AE33" s="85" t="s">
        <v>812</v>
      </c>
      <c r="AF33" s="85" t="s">
        <v>832</v>
      </c>
      <c r="AG33" s="85" t="s">
        <v>852</v>
      </c>
      <c r="AH33" s="85" t="s">
        <v>872</v>
      </c>
      <c r="AI33" s="85" t="s">
        <v>892</v>
      </c>
      <c r="AJ33" s="85" t="s">
        <v>799</v>
      </c>
      <c r="AK33" s="85" t="s">
        <v>922</v>
      </c>
      <c r="AL33" s="85" t="s">
        <v>942</v>
      </c>
      <c r="AM33" s="85" t="s">
        <v>962</v>
      </c>
      <c r="AN33" s="85" t="s">
        <v>982</v>
      </c>
      <c r="AO33" s="85" t="s">
        <v>1002</v>
      </c>
      <c r="AP33" s="85" t="s">
        <v>1019</v>
      </c>
      <c r="AQ33" s="86" t="s">
        <v>1039</v>
      </c>
      <c r="AR33" s="81" t="s">
        <v>1059</v>
      </c>
    </row>
    <row r="34" spans="1:44" ht="29.25" customHeight="1" x14ac:dyDescent="0.25">
      <c r="A34" s="87"/>
      <c r="B34" s="68"/>
      <c r="C34" s="67"/>
      <c r="D34" s="70"/>
      <c r="E34" s="66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4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2" t="str">
        <f>IF(B34="","",IF(B34="N",ROUND(F34*6,2)+ROUND(G34*12.5,2)+ROUND(H34*19,2)+ROUND(I34*34.5,2)+ROUND(J34*58,2)+ROUND(K34*317.5,2)+ROUND(L34*423,2)+ROUND(M34*635,2)+ROUND(N34*79,2)+ROUND(O34*158.5,2)+ROUND(P34*264.5,2)+ROUND(Q34*6,2)+ROUND(R34*12.5,2)+ROUND(S34*58,2)+ROUND(T34*79,2)+ROUND(U34*132,2)+ROUND(V34*79,2)+ROUND(W34*158.5,2)+ROUND(X34*264.5,2)+ROUND(Y34*6,2)+ROUND(Z34*12.5,2)+ROUND(AA34*58,2)+ROUND(AB34*79,2)+ROUND(AC34*132,2)+ROUND(AD34*79,2)+ROUND(AE34*158.5,2)+ROUND(AF34*264.5,2)+ROUND(AG34*6,2)+ROUND(AH34*12.5,2)+ROUND(AI34*58,2)+ROUND(AJ34*79,2)+ROUND(AK34*132,2)+ROUND(AL34*79,2)+ROUND(AM34*158.5,2)+ROUND(AN34*6,2)+ROUND(AO34*12.5,2)+ROUND(AP34*58,2)+ROUND(AQ34*79,2),IF(B34="B","brak przesłanek do naliczenia opłaty",IF(B34="Z",IF(C34=0,0,IF(C34="","",IF(C34=1,34*C34,IF(C34=2,34*C34,IF(C34=3,34*C34,IF(C34=4,34*C34,IF(C34=5,34*C34,IF(C34&gt;5,34*C34,"nieprawidłowa "))))))))))))</f>
        <v/>
      </c>
    </row>
    <row r="35" spans="1:44" ht="8.25" customHeight="1" x14ac:dyDescent="0.25">
      <c r="A35" s="64" t="s">
        <v>49</v>
      </c>
      <c r="B35" s="63" t="s">
        <v>216</v>
      </c>
      <c r="C35" s="65" t="s">
        <v>77</v>
      </c>
      <c r="D35" s="72" t="s">
        <v>90</v>
      </c>
      <c r="E35" s="63" t="s">
        <v>110</v>
      </c>
      <c r="F35" s="85" t="s">
        <v>130</v>
      </c>
      <c r="G35" s="85" t="s">
        <v>154</v>
      </c>
      <c r="H35" s="85" t="s">
        <v>189</v>
      </c>
      <c r="I35" s="85" t="s">
        <v>209</v>
      </c>
      <c r="J35" s="85" t="s">
        <v>429</v>
      </c>
      <c r="K35" s="85" t="s">
        <v>443</v>
      </c>
      <c r="L35" s="85" t="s">
        <v>457</v>
      </c>
      <c r="M35" s="85" t="s">
        <v>471</v>
      </c>
      <c r="N35" s="85" t="s">
        <v>307</v>
      </c>
      <c r="O35" s="85" t="s">
        <v>315</v>
      </c>
      <c r="P35" s="85" t="s">
        <v>323</v>
      </c>
      <c r="Q35" s="85" t="s">
        <v>540</v>
      </c>
      <c r="R35" s="85" t="s">
        <v>522</v>
      </c>
      <c r="S35" s="85" t="s">
        <v>560</v>
      </c>
      <c r="T35" s="85" t="s">
        <v>580</v>
      </c>
      <c r="U35" s="85" t="s">
        <v>600</v>
      </c>
      <c r="V35" s="85" t="s">
        <v>620</v>
      </c>
      <c r="W35" s="85" t="s">
        <v>640</v>
      </c>
      <c r="X35" s="85" t="s">
        <v>660</v>
      </c>
      <c r="Y35" s="85" t="s">
        <v>680</v>
      </c>
      <c r="Z35" s="85" t="s">
        <v>700</v>
      </c>
      <c r="AA35" s="85" t="s">
        <v>720</v>
      </c>
      <c r="AB35" s="85" t="s">
        <v>740</v>
      </c>
      <c r="AC35" s="85" t="s">
        <v>760</v>
      </c>
      <c r="AD35" s="85" t="s">
        <v>780</v>
      </c>
      <c r="AE35" s="85" t="s">
        <v>813</v>
      </c>
      <c r="AF35" s="85" t="s">
        <v>833</v>
      </c>
      <c r="AG35" s="85" t="s">
        <v>853</v>
      </c>
      <c r="AH35" s="85" t="s">
        <v>873</v>
      </c>
      <c r="AI35" s="85" t="s">
        <v>893</v>
      </c>
      <c r="AJ35" s="85" t="s">
        <v>800</v>
      </c>
      <c r="AK35" s="85" t="s">
        <v>923</v>
      </c>
      <c r="AL35" s="85" t="s">
        <v>943</v>
      </c>
      <c r="AM35" s="85" t="s">
        <v>963</v>
      </c>
      <c r="AN35" s="85" t="s">
        <v>983</v>
      </c>
      <c r="AO35" s="85" t="s">
        <v>1003</v>
      </c>
      <c r="AP35" s="85" t="s">
        <v>1020</v>
      </c>
      <c r="AQ35" s="86" t="s">
        <v>1040</v>
      </c>
      <c r="AR35" s="81" t="s">
        <v>1060</v>
      </c>
    </row>
    <row r="36" spans="1:44" ht="29.25" customHeight="1" x14ac:dyDescent="0.25">
      <c r="A36" s="87"/>
      <c r="B36" s="68"/>
      <c r="C36" s="67"/>
      <c r="D36" s="70"/>
      <c r="E36" s="66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4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83"/>
      <c r="AP36" s="83"/>
      <c r="AQ36" s="83"/>
      <c r="AR36" s="82" t="str">
        <f>IF(B36="","",IF(B36="N",ROUND(F36*6,2)+ROUND(G36*12.5,2)+ROUND(H36*19,2)+ROUND(I36*34.5,2)+ROUND(J36*58,2)+ROUND(K36*317.5,2)+ROUND(L36*423,2)+ROUND(M36*635,2)+ROUND(N36*79,2)+ROUND(O36*158.5,2)+ROUND(P36*264.5,2)+ROUND(Q36*6,2)+ROUND(R36*12.5,2)+ROUND(S36*58,2)+ROUND(T36*79,2)+ROUND(U36*132,2)+ROUND(V36*79,2)+ROUND(W36*158.5,2)+ROUND(X36*264.5,2)+ROUND(Y36*6,2)+ROUND(Z36*12.5,2)+ROUND(AA36*58,2)+ROUND(AB36*79,2)+ROUND(AC36*132,2)+ROUND(AD36*79,2)+ROUND(AE36*158.5,2)+ROUND(AF36*264.5,2)+ROUND(AG36*6,2)+ROUND(AH36*12.5,2)+ROUND(AI36*58,2)+ROUND(AJ36*79,2)+ROUND(AK36*132,2)+ROUND(AL36*79,2)+ROUND(AM36*158.5,2)+ROUND(AN36*6,2)+ROUND(AO36*12.5,2)+ROUND(AP36*58,2)+ROUND(AQ36*79,2),IF(B36="B","brak przesłanek do naliczenia opłaty",IF(B36="Z",IF(C36=0,0,IF(C36="","",IF(C36=1,34*C36,IF(C36=2,34*C36,IF(C36=3,34*C36,IF(C36=4,34*C36,IF(C36=5,34*C36,IF(C36&gt;5,34*C36,"nieprawidłowa "))))))))))))</f>
        <v/>
      </c>
    </row>
    <row r="37" spans="1:44" ht="8.25" customHeight="1" x14ac:dyDescent="0.25">
      <c r="A37" s="64" t="s">
        <v>50</v>
      </c>
      <c r="B37" s="63" t="s">
        <v>214</v>
      </c>
      <c r="C37" s="65" t="s">
        <v>78</v>
      </c>
      <c r="D37" s="72" t="s">
        <v>91</v>
      </c>
      <c r="E37" s="63" t="s">
        <v>111</v>
      </c>
      <c r="F37" s="85" t="s">
        <v>131</v>
      </c>
      <c r="G37" s="85" t="s">
        <v>155</v>
      </c>
      <c r="H37" s="85" t="s">
        <v>190</v>
      </c>
      <c r="I37" s="85" t="s">
        <v>210</v>
      </c>
      <c r="J37" s="85" t="s">
        <v>430</v>
      </c>
      <c r="K37" s="85" t="s">
        <v>444</v>
      </c>
      <c r="L37" s="85" t="s">
        <v>458</v>
      </c>
      <c r="M37" s="85" t="s">
        <v>300</v>
      </c>
      <c r="N37" s="85" t="s">
        <v>308</v>
      </c>
      <c r="O37" s="85" t="s">
        <v>316</v>
      </c>
      <c r="P37" s="85" t="s">
        <v>505</v>
      </c>
      <c r="Q37" s="85" t="s">
        <v>541</v>
      </c>
      <c r="R37" s="85" t="s">
        <v>523</v>
      </c>
      <c r="S37" s="85" t="s">
        <v>561</v>
      </c>
      <c r="T37" s="85" t="s">
        <v>581</v>
      </c>
      <c r="U37" s="85" t="s">
        <v>601</v>
      </c>
      <c r="V37" s="85" t="s">
        <v>621</v>
      </c>
      <c r="W37" s="85" t="s">
        <v>641</v>
      </c>
      <c r="X37" s="85" t="s">
        <v>661</v>
      </c>
      <c r="Y37" s="85" t="s">
        <v>681</v>
      </c>
      <c r="Z37" s="85" t="s">
        <v>701</v>
      </c>
      <c r="AA37" s="85" t="s">
        <v>721</v>
      </c>
      <c r="AB37" s="85" t="s">
        <v>741</v>
      </c>
      <c r="AC37" s="85" t="s">
        <v>761</v>
      </c>
      <c r="AD37" s="85" t="s">
        <v>781</v>
      </c>
      <c r="AE37" s="85" t="s">
        <v>814</v>
      </c>
      <c r="AF37" s="85" t="s">
        <v>834</v>
      </c>
      <c r="AG37" s="85" t="s">
        <v>854</v>
      </c>
      <c r="AH37" s="85" t="s">
        <v>874</v>
      </c>
      <c r="AI37" s="85" t="s">
        <v>894</v>
      </c>
      <c r="AJ37" s="85" t="s">
        <v>801</v>
      </c>
      <c r="AK37" s="85" t="s">
        <v>924</v>
      </c>
      <c r="AL37" s="85" t="s">
        <v>944</v>
      </c>
      <c r="AM37" s="85" t="s">
        <v>964</v>
      </c>
      <c r="AN37" s="85" t="s">
        <v>984</v>
      </c>
      <c r="AO37" s="85" t="s">
        <v>1004</v>
      </c>
      <c r="AP37" s="85" t="s">
        <v>1021</v>
      </c>
      <c r="AQ37" s="86" t="s">
        <v>1041</v>
      </c>
      <c r="AR37" s="81" t="s">
        <v>1061</v>
      </c>
    </row>
    <row r="38" spans="1:44" ht="29.25" customHeight="1" x14ac:dyDescent="0.25">
      <c r="A38" s="87"/>
      <c r="B38" s="68"/>
      <c r="C38" s="67"/>
      <c r="D38" s="70"/>
      <c r="E38" s="66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4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2" t="str">
        <f>IF(B38="","",IF(B38="N",ROUND(F38*6,2)+ROUND(G38*12.5,2)+ROUND(H38*19,2)+ROUND(I38*34.5,2)+ROUND(J38*58,2)+ROUND(K38*317.5,2)+ROUND(L38*423,2)+ROUND(M38*635,2)+ROUND(N38*79,2)+ROUND(O38*158.5,2)+ROUND(P38*264.5,2)+ROUND(Q38*6,2)+ROUND(R38*12.5,2)+ROUND(S38*58,2)+ROUND(T38*79,2)+ROUND(U38*132,2)+ROUND(V38*79,2)+ROUND(W38*158.5,2)+ROUND(X38*264.5,2)+ROUND(Y38*6,2)+ROUND(Z38*12.5,2)+ROUND(AA38*58,2)+ROUND(AB38*79,2)+ROUND(AC38*132,2)+ROUND(AD38*79,2)+ROUND(AE38*158.5,2)+ROUND(AF38*264.5,2)+ROUND(AG38*6,2)+ROUND(AH38*12.5,2)+ROUND(AI38*58,2)+ROUND(AJ38*79,2)+ROUND(AK38*132,2)+ROUND(AL38*79,2)+ROUND(AM38*158.5,2)+ROUND(AN38*6,2)+ROUND(AO38*12.5,2)+ROUND(AP38*58,2)+ROUND(AQ38*79,2),IF(B38="B","brak przesłanek do naliczenia opłaty",IF(B38="Z",IF(C38=0,0,IF(C38="","",IF(C38=1,34*C38,IF(C38=2,34*C38,IF(C38=3,34*C38,IF(C38=4,34*C38,IF(C38=5,34*C38,IF(C38&gt;5,34*C38,"nieprawidłowa "))))))))))))</f>
        <v/>
      </c>
    </row>
    <row r="39" spans="1:44" ht="9" customHeight="1" x14ac:dyDescent="0.25">
      <c r="A39" s="64" t="s">
        <v>51</v>
      </c>
      <c r="B39" s="63" t="s">
        <v>215</v>
      </c>
      <c r="C39" s="65" t="s">
        <v>79</v>
      </c>
      <c r="D39" s="72" t="s">
        <v>92</v>
      </c>
      <c r="E39" s="63" t="s">
        <v>112</v>
      </c>
      <c r="F39" s="85" t="s">
        <v>136</v>
      </c>
      <c r="G39" s="85" t="s">
        <v>156</v>
      </c>
      <c r="H39" s="85" t="s">
        <v>191</v>
      </c>
      <c r="I39" s="85" t="s">
        <v>211</v>
      </c>
      <c r="J39" s="85" t="s">
        <v>431</v>
      </c>
      <c r="K39" s="85" t="s">
        <v>445</v>
      </c>
      <c r="L39" s="85" t="s">
        <v>459</v>
      </c>
      <c r="M39" s="85" t="s">
        <v>301</v>
      </c>
      <c r="N39" s="85" t="s">
        <v>309</v>
      </c>
      <c r="O39" s="85" t="s">
        <v>317</v>
      </c>
      <c r="P39" s="85" t="s">
        <v>506</v>
      </c>
      <c r="Q39" s="85" t="s">
        <v>542</v>
      </c>
      <c r="R39" s="85" t="s">
        <v>524</v>
      </c>
      <c r="S39" s="85" t="s">
        <v>562</v>
      </c>
      <c r="T39" s="85" t="s">
        <v>582</v>
      </c>
      <c r="U39" s="85" t="s">
        <v>602</v>
      </c>
      <c r="V39" s="85" t="s">
        <v>622</v>
      </c>
      <c r="W39" s="85" t="s">
        <v>642</v>
      </c>
      <c r="X39" s="85" t="s">
        <v>662</v>
      </c>
      <c r="Y39" s="85" t="s">
        <v>682</v>
      </c>
      <c r="Z39" s="85" t="s">
        <v>702</v>
      </c>
      <c r="AA39" s="85" t="s">
        <v>722</v>
      </c>
      <c r="AB39" s="85" t="s">
        <v>742</v>
      </c>
      <c r="AC39" s="85" t="s">
        <v>762</v>
      </c>
      <c r="AD39" s="85" t="s">
        <v>782</v>
      </c>
      <c r="AE39" s="85" t="s">
        <v>815</v>
      </c>
      <c r="AF39" s="85" t="s">
        <v>835</v>
      </c>
      <c r="AG39" s="85" t="s">
        <v>855</v>
      </c>
      <c r="AH39" s="85" t="s">
        <v>875</v>
      </c>
      <c r="AI39" s="85" t="s">
        <v>895</v>
      </c>
      <c r="AJ39" s="85" t="s">
        <v>802</v>
      </c>
      <c r="AK39" s="85" t="s">
        <v>925</v>
      </c>
      <c r="AL39" s="85" t="s">
        <v>945</v>
      </c>
      <c r="AM39" s="85" t="s">
        <v>965</v>
      </c>
      <c r="AN39" s="85" t="s">
        <v>985</v>
      </c>
      <c r="AO39" s="85" t="s">
        <v>1005</v>
      </c>
      <c r="AP39" s="85" t="s">
        <v>1022</v>
      </c>
      <c r="AQ39" s="86" t="s">
        <v>1042</v>
      </c>
      <c r="AR39" s="81" t="s">
        <v>1062</v>
      </c>
    </row>
    <row r="40" spans="1:44" ht="29.25" customHeight="1" x14ac:dyDescent="0.25">
      <c r="A40" s="87"/>
      <c r="B40" s="68"/>
      <c r="C40" s="67"/>
      <c r="D40" s="70"/>
      <c r="E40" s="66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4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3"/>
      <c r="AP40" s="83"/>
      <c r="AQ40" s="83"/>
      <c r="AR40" s="82" t="str">
        <f>IF(B40="","",IF(B40="N",ROUND(F40*6,2)+ROUND(G40*12.5,2)+ROUND(H40*19,2)+ROUND(I40*34.5,2)+ROUND(J40*58,2)+ROUND(K40*317.5,2)+ROUND(L40*423,2)+ROUND(M40*635,2)+ROUND(N40*79,2)+ROUND(O40*158.5,2)+ROUND(P40*264.5,2)+ROUND(Q40*6,2)+ROUND(R40*12.5,2)+ROUND(S40*58,2)+ROUND(T40*79,2)+ROUND(U40*132,2)+ROUND(V40*79,2)+ROUND(W40*158.5,2)+ROUND(X40*264.5,2)+ROUND(Y40*6,2)+ROUND(Z40*12.5,2)+ROUND(AA40*58,2)+ROUND(AB40*79,2)+ROUND(AC40*132,2)+ROUND(AD40*79,2)+ROUND(AE40*158.5,2)+ROUND(AF40*264.5,2)+ROUND(AG40*6,2)+ROUND(AH40*12.5,2)+ROUND(AI40*58,2)+ROUND(AJ40*79,2)+ROUND(AK40*132,2)+ROUND(AL40*79,2)+ROUND(AM40*158.5,2)+ROUND(AN40*6,2)+ROUND(AO40*12.5,2)+ROUND(AP40*58,2)+ROUND(AQ40*79,2),IF(B40="B","brak przesłanek do naliczenia opłaty",IF(B40="Z",IF(C40=0,0,IF(C40="","",IF(C40=1,34*C40,IF(C40=2,34*C40,IF(C40=3,34*C40,IF(C40=4,34*C40,IF(C40=5,34*C40,IF(C40&gt;5,34*C40,"nieprawidłowa "))))))))))))</f>
        <v/>
      </c>
    </row>
    <row r="41" spans="1:44" ht="9" customHeight="1" x14ac:dyDescent="0.25">
      <c r="A41" s="64" t="s">
        <v>52</v>
      </c>
      <c r="B41" s="63" t="s">
        <v>485</v>
      </c>
      <c r="C41" s="65" t="s">
        <v>80</v>
      </c>
      <c r="D41" s="72" t="s">
        <v>93</v>
      </c>
      <c r="E41" s="63" t="s">
        <v>113</v>
      </c>
      <c r="F41" s="85" t="s">
        <v>137</v>
      </c>
      <c r="G41" s="85" t="s">
        <v>157</v>
      </c>
      <c r="H41" s="85" t="s">
        <v>192</v>
      </c>
      <c r="I41" s="85" t="s">
        <v>272</v>
      </c>
      <c r="J41" s="85" t="s">
        <v>432</v>
      </c>
      <c r="K41" s="85" t="s">
        <v>446</v>
      </c>
      <c r="L41" s="85" t="s">
        <v>294</v>
      </c>
      <c r="M41" s="85" t="s">
        <v>302</v>
      </c>
      <c r="N41" s="85" t="s">
        <v>310</v>
      </c>
      <c r="O41" s="85" t="s">
        <v>493</v>
      </c>
      <c r="P41" s="85" t="s">
        <v>507</v>
      </c>
      <c r="Q41" s="85" t="s">
        <v>543</v>
      </c>
      <c r="R41" s="85" t="s">
        <v>525</v>
      </c>
      <c r="S41" s="85" t="s">
        <v>563</v>
      </c>
      <c r="T41" s="85" t="s">
        <v>583</v>
      </c>
      <c r="U41" s="85" t="s">
        <v>603</v>
      </c>
      <c r="V41" s="85" t="s">
        <v>623</v>
      </c>
      <c r="W41" s="85" t="s">
        <v>643</v>
      </c>
      <c r="X41" s="85" t="s">
        <v>663</v>
      </c>
      <c r="Y41" s="85" t="s">
        <v>683</v>
      </c>
      <c r="Z41" s="85" t="s">
        <v>703</v>
      </c>
      <c r="AA41" s="85" t="s">
        <v>723</v>
      </c>
      <c r="AB41" s="85" t="s">
        <v>743</v>
      </c>
      <c r="AC41" s="85" t="s">
        <v>763</v>
      </c>
      <c r="AD41" s="85" t="s">
        <v>783</v>
      </c>
      <c r="AE41" s="85" t="s">
        <v>816</v>
      </c>
      <c r="AF41" s="85" t="s">
        <v>836</v>
      </c>
      <c r="AG41" s="85" t="s">
        <v>856</v>
      </c>
      <c r="AH41" s="85" t="s">
        <v>876</v>
      </c>
      <c r="AI41" s="85" t="s">
        <v>896</v>
      </c>
      <c r="AJ41" s="85" t="s">
        <v>803</v>
      </c>
      <c r="AK41" s="85" t="s">
        <v>926</v>
      </c>
      <c r="AL41" s="85" t="s">
        <v>946</v>
      </c>
      <c r="AM41" s="85" t="s">
        <v>966</v>
      </c>
      <c r="AN41" s="85" t="s">
        <v>986</v>
      </c>
      <c r="AO41" s="85" t="s">
        <v>1006</v>
      </c>
      <c r="AP41" s="85" t="s">
        <v>1023</v>
      </c>
      <c r="AQ41" s="86" t="s">
        <v>1043</v>
      </c>
      <c r="AR41" s="81" t="s">
        <v>1063</v>
      </c>
    </row>
    <row r="42" spans="1:44" ht="29.25" customHeight="1" x14ac:dyDescent="0.25">
      <c r="A42" s="87"/>
      <c r="B42" s="68"/>
      <c r="C42" s="67"/>
      <c r="D42" s="70"/>
      <c r="E42" s="66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4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3"/>
      <c r="AQ42" s="83"/>
      <c r="AR42" s="82" t="str">
        <f>IF(B42="","",IF(B42="N",ROUND(F42*6,2)+ROUND(G42*12.5,2)+ROUND(H42*19,2)+ROUND(I42*34.5,2)+ROUND(J42*58,2)+ROUND(K42*317.5,2)+ROUND(L42*423,2)+ROUND(M42*635,2)+ROUND(N42*79,2)+ROUND(O42*158.5,2)+ROUND(P42*264.5,2)+ROUND(Q42*6,2)+ROUND(R42*12.5,2)+ROUND(S42*58,2)+ROUND(T42*79,2)+ROUND(U42*132,2)+ROUND(V42*79,2)+ROUND(W42*158.5,2)+ROUND(X42*264.5,2)+ROUND(Y42*6,2)+ROUND(Z42*12.5,2)+ROUND(AA42*58,2)+ROUND(AB42*79,2)+ROUND(AC42*132,2)+ROUND(AD42*79,2)+ROUND(AE42*158.5,2)+ROUND(AF42*264.5,2)+ROUND(AG42*6,2)+ROUND(AH42*12.5,2)+ROUND(AI42*58,2)+ROUND(AJ42*79,2)+ROUND(AK42*132,2)+ROUND(AL42*79,2)+ROUND(AM42*158.5,2)+ROUND(AN42*6,2)+ROUND(AO42*12.5,2)+ROUND(AP42*58,2)+ROUND(AQ42*79,2),IF(B42="B","brak przesłanek do naliczenia opłaty",IF(B42="Z",IF(C42=0,0,IF(C42="","",IF(C42=1,34*C42,IF(C42=2,34*C42,IF(C42=3,34*C42,IF(C42=4,34*C42,IF(C42=5,34*C42,IF(C42&gt;5,34*C42,"nieprawidłowa "))))))))))))</f>
        <v/>
      </c>
    </row>
    <row r="43" spans="1:44" ht="9.75" customHeight="1" x14ac:dyDescent="0.25">
      <c r="A43" s="64" t="s">
        <v>53</v>
      </c>
      <c r="B43" s="63" t="s">
        <v>18</v>
      </c>
      <c r="C43" s="65" t="s">
        <v>81</v>
      </c>
      <c r="D43" s="72" t="s">
        <v>94</v>
      </c>
      <c r="E43" s="63" t="s">
        <v>114</v>
      </c>
      <c r="F43" s="85" t="s">
        <v>138</v>
      </c>
      <c r="G43" s="85" t="s">
        <v>171</v>
      </c>
      <c r="H43" s="85" t="s">
        <v>193</v>
      </c>
      <c r="I43" s="85" t="s">
        <v>273</v>
      </c>
      <c r="J43" s="85" t="s">
        <v>433</v>
      </c>
      <c r="K43" s="85" t="s">
        <v>447</v>
      </c>
      <c r="L43" s="85" t="s">
        <v>295</v>
      </c>
      <c r="M43" s="85" t="s">
        <v>303</v>
      </c>
      <c r="N43" s="85" t="s">
        <v>311</v>
      </c>
      <c r="O43" s="85" t="s">
        <v>494</v>
      </c>
      <c r="P43" s="85" t="s">
        <v>508</v>
      </c>
      <c r="Q43" s="85" t="s">
        <v>544</v>
      </c>
      <c r="R43" s="85" t="s">
        <v>526</v>
      </c>
      <c r="S43" s="85" t="s">
        <v>564</v>
      </c>
      <c r="T43" s="85" t="s">
        <v>584</v>
      </c>
      <c r="U43" s="85" t="s">
        <v>604</v>
      </c>
      <c r="V43" s="85" t="s">
        <v>624</v>
      </c>
      <c r="W43" s="85" t="s">
        <v>644</v>
      </c>
      <c r="X43" s="85" t="s">
        <v>664</v>
      </c>
      <c r="Y43" s="85" t="s">
        <v>684</v>
      </c>
      <c r="Z43" s="85" t="s">
        <v>704</v>
      </c>
      <c r="AA43" s="85" t="s">
        <v>724</v>
      </c>
      <c r="AB43" s="85" t="s">
        <v>744</v>
      </c>
      <c r="AC43" s="85" t="s">
        <v>764</v>
      </c>
      <c r="AD43" s="85" t="s">
        <v>784</v>
      </c>
      <c r="AE43" s="85" t="s">
        <v>817</v>
      </c>
      <c r="AF43" s="85" t="s">
        <v>837</v>
      </c>
      <c r="AG43" s="85" t="s">
        <v>857</v>
      </c>
      <c r="AH43" s="85" t="s">
        <v>877</v>
      </c>
      <c r="AI43" s="85" t="s">
        <v>897</v>
      </c>
      <c r="AJ43" s="85" t="s">
        <v>804</v>
      </c>
      <c r="AK43" s="85" t="s">
        <v>927</v>
      </c>
      <c r="AL43" s="85" t="s">
        <v>947</v>
      </c>
      <c r="AM43" s="85" t="s">
        <v>967</v>
      </c>
      <c r="AN43" s="85" t="s">
        <v>987</v>
      </c>
      <c r="AO43" s="85" t="s">
        <v>1007</v>
      </c>
      <c r="AP43" s="85" t="s">
        <v>1024</v>
      </c>
      <c r="AQ43" s="86" t="s">
        <v>1044</v>
      </c>
      <c r="AR43" s="81" t="s">
        <v>1064</v>
      </c>
    </row>
    <row r="44" spans="1:44" ht="29.25" customHeight="1" x14ac:dyDescent="0.25">
      <c r="A44" s="87"/>
      <c r="B44" s="68"/>
      <c r="C44" s="67"/>
      <c r="D44" s="70"/>
      <c r="E44" s="66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4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2" t="str">
        <f>IF(B44="","",IF(B44="N",ROUND(F44*6,2)+ROUND(G44*12.5,2)+ROUND(H44*19,2)+ROUND(I44*34.5,2)+ROUND(J44*58,2)+ROUND(K44*317.5,2)+ROUND(L44*423,2)+ROUND(M44*635,2)+ROUND(N44*79,2)+ROUND(O44*158.5,2)+ROUND(P44*264.5,2)+ROUND(Q44*6,2)+ROUND(R44*12.5,2)+ROUND(S44*58,2)+ROUND(T44*79,2)+ROUND(U44*132,2)+ROUND(V44*79,2)+ROUND(W44*158.5,2)+ROUND(X44*264.5,2)+ROUND(Y44*6,2)+ROUND(Z44*12.5,2)+ROUND(AA44*58,2)+ROUND(AB44*79,2)+ROUND(AC44*132,2)+ROUND(AD44*79,2)+ROUND(AE44*158.5,2)+ROUND(AF44*264.5,2)+ROUND(AG44*6,2)+ROUND(AH44*12.5,2)+ROUND(AI44*58,2)+ROUND(AJ44*79,2)+ROUND(AK44*132,2)+ROUND(AL44*79,2)+ROUND(AM44*158.5,2)+ROUND(AN44*6,2)+ROUND(AO44*12.5,2)+ROUND(AP44*58,2)+ROUND(AQ44*79,2),IF(B44="B","brak przesłanek do naliczenia opłaty",IF(B44="Z",IF(C44=0,0,IF(C44="","",IF(C44=1,34*C44,IF(C44=2,34*C44,IF(C44=3,34*C44,IF(C44=4,34*C44,IF(C44=5,34*C44,IF(C44&gt;5,34*C44,"nieprawidłowa "))))))))))))</f>
        <v/>
      </c>
    </row>
    <row r="45" spans="1:44" ht="9.75" customHeight="1" x14ac:dyDescent="0.25">
      <c r="A45" s="64" t="s">
        <v>54</v>
      </c>
      <c r="B45" s="63" t="s">
        <v>25</v>
      </c>
      <c r="C45" s="65" t="s">
        <v>82</v>
      </c>
      <c r="D45" s="72" t="s">
        <v>95</v>
      </c>
      <c r="E45" s="63" t="s">
        <v>115</v>
      </c>
      <c r="F45" s="85" t="s">
        <v>139</v>
      </c>
      <c r="G45" s="85" t="s">
        <v>172</v>
      </c>
      <c r="H45" s="85" t="s">
        <v>194</v>
      </c>
      <c r="I45" s="85" t="s">
        <v>274</v>
      </c>
      <c r="J45" s="85" t="s">
        <v>434</v>
      </c>
      <c r="K45" s="85" t="s">
        <v>288</v>
      </c>
      <c r="L45" s="85" t="s">
        <v>296</v>
      </c>
      <c r="M45" s="85" t="s">
        <v>304</v>
      </c>
      <c r="N45" s="85" t="s">
        <v>489</v>
      </c>
      <c r="O45" s="85" t="s">
        <v>495</v>
      </c>
      <c r="P45" s="85" t="s">
        <v>509</v>
      </c>
      <c r="Q45" s="85" t="s">
        <v>545</v>
      </c>
      <c r="R45" s="85" t="s">
        <v>527</v>
      </c>
      <c r="S45" s="85" t="s">
        <v>565</v>
      </c>
      <c r="T45" s="85" t="s">
        <v>585</v>
      </c>
      <c r="U45" s="85" t="s">
        <v>605</v>
      </c>
      <c r="V45" s="85" t="s">
        <v>625</v>
      </c>
      <c r="W45" s="85" t="s">
        <v>645</v>
      </c>
      <c r="X45" s="85" t="s">
        <v>665</v>
      </c>
      <c r="Y45" s="85" t="s">
        <v>685</v>
      </c>
      <c r="Z45" s="85" t="s">
        <v>705</v>
      </c>
      <c r="AA45" s="85" t="s">
        <v>725</v>
      </c>
      <c r="AB45" s="85" t="s">
        <v>745</v>
      </c>
      <c r="AC45" s="85" t="s">
        <v>765</v>
      </c>
      <c r="AD45" s="85" t="s">
        <v>785</v>
      </c>
      <c r="AE45" s="85" t="s">
        <v>818</v>
      </c>
      <c r="AF45" s="85" t="s">
        <v>838</v>
      </c>
      <c r="AG45" s="85" t="s">
        <v>858</v>
      </c>
      <c r="AH45" s="85" t="s">
        <v>878</v>
      </c>
      <c r="AI45" s="85" t="s">
        <v>898</v>
      </c>
      <c r="AJ45" s="85" t="s">
        <v>805</v>
      </c>
      <c r="AK45" s="85" t="s">
        <v>928</v>
      </c>
      <c r="AL45" s="85" t="s">
        <v>948</v>
      </c>
      <c r="AM45" s="85" t="s">
        <v>968</v>
      </c>
      <c r="AN45" s="85" t="s">
        <v>988</v>
      </c>
      <c r="AO45" s="85" t="s">
        <v>1008</v>
      </c>
      <c r="AP45" s="85" t="s">
        <v>1025</v>
      </c>
      <c r="AQ45" s="86" t="s">
        <v>1045</v>
      </c>
      <c r="AR45" s="81" t="s">
        <v>1065</v>
      </c>
    </row>
    <row r="46" spans="1:44" ht="29.25" customHeight="1" x14ac:dyDescent="0.25">
      <c r="A46" s="87"/>
      <c r="B46" s="68"/>
      <c r="C46" s="67"/>
      <c r="D46" s="70"/>
      <c r="E46" s="66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4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2" t="str">
        <f>IF(B46="","",IF(B46="N",ROUND(F46*6,2)+ROUND(G46*12.5,2)+ROUND(H46*19,2)+ROUND(I46*34.5,2)+ROUND(J46*58,2)+ROUND(K46*317.5,2)+ROUND(L46*423,2)+ROUND(M46*635,2)+ROUND(N46*79,2)+ROUND(O46*158.5,2)+ROUND(P46*264.5,2)+ROUND(Q46*6,2)+ROUND(R46*12.5,2)+ROUND(S46*58,2)+ROUND(T46*79,2)+ROUND(U46*132,2)+ROUND(V46*79,2)+ROUND(W46*158.5,2)+ROUND(X46*264.5,2)+ROUND(Y46*6,2)+ROUND(Z46*12.5,2)+ROUND(AA46*58,2)+ROUND(AB46*79,2)+ROUND(AC46*132,2)+ROUND(AD46*79,2)+ROUND(AE46*158.5,2)+ROUND(AF46*264.5,2)+ROUND(AG46*6,2)+ROUND(AH46*12.5,2)+ROUND(AI46*58,2)+ROUND(AJ46*79,2)+ROUND(AK46*132,2)+ROUND(AL46*79,2)+ROUND(AM46*158.5,2)+ROUND(AN46*6,2)+ROUND(AO46*12.5,2)+ROUND(AP46*58,2)+ROUND(AQ46*79,2),IF(B46="B","brak przesłanek do naliczenia opłaty",IF(B46="Z",IF(C46=0,0,IF(C46="","",IF(C46=1,34*C46,IF(C46=2,34*C46,IF(C46=3,34*C46,IF(C46=4,34*C46,IF(C46=5,34*C46,IF(C46&gt;5,34*C46,"nieprawidłowa "))))))))))))</f>
        <v/>
      </c>
    </row>
    <row r="47" spans="1:44" ht="9" customHeight="1" x14ac:dyDescent="0.25">
      <c r="A47" s="64" t="s">
        <v>55</v>
      </c>
      <c r="B47" s="63" t="s">
        <v>19</v>
      </c>
      <c r="C47" s="65" t="s">
        <v>83</v>
      </c>
      <c r="D47" s="72" t="s">
        <v>96</v>
      </c>
      <c r="E47" s="63" t="s">
        <v>116</v>
      </c>
      <c r="F47" s="85" t="s">
        <v>140</v>
      </c>
      <c r="G47" s="85" t="s">
        <v>173</v>
      </c>
      <c r="H47" s="85" t="s">
        <v>195</v>
      </c>
      <c r="I47" s="85" t="s">
        <v>275</v>
      </c>
      <c r="J47" s="85" t="s">
        <v>435</v>
      </c>
      <c r="K47" s="85" t="s">
        <v>289</v>
      </c>
      <c r="L47" s="85" t="s">
        <v>297</v>
      </c>
      <c r="M47" s="85" t="s">
        <v>305</v>
      </c>
      <c r="N47" s="85" t="s">
        <v>490</v>
      </c>
      <c r="O47" s="85" t="s">
        <v>496</v>
      </c>
      <c r="P47" s="85" t="s">
        <v>510</v>
      </c>
      <c r="Q47" s="85" t="s">
        <v>546</v>
      </c>
      <c r="R47" s="85" t="s">
        <v>528</v>
      </c>
      <c r="S47" s="85" t="s">
        <v>566</v>
      </c>
      <c r="T47" s="85" t="s">
        <v>586</v>
      </c>
      <c r="U47" s="85" t="s">
        <v>606</v>
      </c>
      <c r="V47" s="85" t="s">
        <v>626</v>
      </c>
      <c r="W47" s="85" t="s">
        <v>646</v>
      </c>
      <c r="X47" s="85" t="s">
        <v>666</v>
      </c>
      <c r="Y47" s="85" t="s">
        <v>686</v>
      </c>
      <c r="Z47" s="85" t="s">
        <v>706</v>
      </c>
      <c r="AA47" s="85" t="s">
        <v>726</v>
      </c>
      <c r="AB47" s="85" t="s">
        <v>746</v>
      </c>
      <c r="AC47" s="85" t="s">
        <v>766</v>
      </c>
      <c r="AD47" s="85" t="s">
        <v>786</v>
      </c>
      <c r="AE47" s="85" t="s">
        <v>819</v>
      </c>
      <c r="AF47" s="85" t="s">
        <v>839</v>
      </c>
      <c r="AG47" s="85" t="s">
        <v>859</v>
      </c>
      <c r="AH47" s="85" t="s">
        <v>879</v>
      </c>
      <c r="AI47" s="85" t="s">
        <v>899</v>
      </c>
      <c r="AJ47" s="85" t="s">
        <v>909</v>
      </c>
      <c r="AK47" s="85" t="s">
        <v>929</v>
      </c>
      <c r="AL47" s="85" t="s">
        <v>949</v>
      </c>
      <c r="AM47" s="85" t="s">
        <v>969</v>
      </c>
      <c r="AN47" s="85" t="s">
        <v>989</v>
      </c>
      <c r="AO47" s="85" t="s">
        <v>806</v>
      </c>
      <c r="AP47" s="85" t="s">
        <v>1026</v>
      </c>
      <c r="AQ47" s="86" t="s">
        <v>1046</v>
      </c>
      <c r="AR47" s="81" t="s">
        <v>1066</v>
      </c>
    </row>
    <row r="48" spans="1:44" ht="30" customHeight="1" x14ac:dyDescent="0.25">
      <c r="A48" s="87"/>
      <c r="B48" s="68"/>
      <c r="C48" s="67"/>
      <c r="D48" s="70"/>
      <c r="E48" s="66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4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3"/>
      <c r="AQ48" s="83"/>
      <c r="AR48" s="82" t="str">
        <f>IF(B48="","",IF(B48="N",ROUND(F48*6,2)+ROUND(G48*12.5,2)+ROUND(H48*19,2)+ROUND(I48*34.5,2)+ROUND(J48*58,2)+ROUND(K48*317.5,2)+ROUND(L48*423,2)+ROUND(M48*635,2)+ROUND(N48*79,2)+ROUND(O48*158.5,2)+ROUND(P48*264.5,2)+ROUND(Q48*6,2)+ROUND(R48*12.5,2)+ROUND(S48*58,2)+ROUND(T48*79,2)+ROUND(U48*132,2)+ROUND(V48*79,2)+ROUND(W48*158.5,2)+ROUND(X48*264.5,2)+ROUND(Y48*6,2)+ROUND(Z48*12.5,2)+ROUND(AA48*58,2)+ROUND(AB48*79,2)+ROUND(AC48*132,2)+ROUND(AD48*79,2)+ROUND(AE48*158.5,2)+ROUND(AF48*264.5,2)+ROUND(AG48*6,2)+ROUND(AH48*12.5,2)+ROUND(AI48*58,2)+ROUND(AJ48*79,2)+ROUND(AK48*132,2)+ROUND(AL48*79,2)+ROUND(AM48*158.5,2)+ROUND(AN48*6,2)+ROUND(AO48*12.5,2)+ROUND(AP48*58,2)+ROUND(AQ48*79,2),IF(B48="B","brak przesłanek do naliczenia opłaty",IF(B48="Z",IF(C48=0,0,IF(C48="","",IF(C48=1,34*C48,IF(C48=2,34*C48,IF(C48=3,34*C48,IF(C48=4,34*C48,IF(C48=5,34*C48,IF(C48&gt;5,34*C48,"nieprawidłowa "))))))))))))</f>
        <v/>
      </c>
    </row>
    <row r="49" spans="1:45" ht="7.5" customHeight="1" x14ac:dyDescent="0.25">
      <c r="A49" s="64" t="s">
        <v>56</v>
      </c>
      <c r="B49" s="63" t="s">
        <v>26</v>
      </c>
      <c r="C49" s="65" t="s">
        <v>84</v>
      </c>
      <c r="D49" s="72" t="s">
        <v>97</v>
      </c>
      <c r="E49" s="63" t="s">
        <v>117</v>
      </c>
      <c r="F49" s="85" t="s">
        <v>141</v>
      </c>
      <c r="G49" s="85" t="s">
        <v>176</v>
      </c>
      <c r="H49" s="85" t="s">
        <v>196</v>
      </c>
      <c r="I49" s="85" t="s">
        <v>422</v>
      </c>
      <c r="J49" s="85" t="s">
        <v>282</v>
      </c>
      <c r="K49" s="85" t="s">
        <v>290</v>
      </c>
      <c r="L49" s="85" t="s">
        <v>298</v>
      </c>
      <c r="M49" s="85" t="s">
        <v>472</v>
      </c>
      <c r="N49" s="85" t="s">
        <v>491</v>
      </c>
      <c r="O49" s="85" t="s">
        <v>497</v>
      </c>
      <c r="P49" s="85" t="s">
        <v>511</v>
      </c>
      <c r="Q49" s="85" t="s">
        <v>547</v>
      </c>
      <c r="R49" s="85" t="s">
        <v>529</v>
      </c>
      <c r="S49" s="85" t="s">
        <v>567</v>
      </c>
      <c r="T49" s="85" t="s">
        <v>587</v>
      </c>
      <c r="U49" s="85" t="s">
        <v>607</v>
      </c>
      <c r="V49" s="85" t="s">
        <v>627</v>
      </c>
      <c r="W49" s="85" t="s">
        <v>647</v>
      </c>
      <c r="X49" s="85" t="s">
        <v>667</v>
      </c>
      <c r="Y49" s="85" t="s">
        <v>687</v>
      </c>
      <c r="Z49" s="85" t="s">
        <v>707</v>
      </c>
      <c r="AA49" s="85" t="s">
        <v>727</v>
      </c>
      <c r="AB49" s="85" t="s">
        <v>747</v>
      </c>
      <c r="AC49" s="85" t="s">
        <v>767</v>
      </c>
      <c r="AD49" s="85" t="s">
        <v>787</v>
      </c>
      <c r="AE49" s="85" t="s">
        <v>820</v>
      </c>
      <c r="AF49" s="85" t="s">
        <v>840</v>
      </c>
      <c r="AG49" s="85" t="s">
        <v>860</v>
      </c>
      <c r="AH49" s="85" t="s">
        <v>880</v>
      </c>
      <c r="AI49" s="85" t="s">
        <v>900</v>
      </c>
      <c r="AJ49" s="85" t="s">
        <v>910</v>
      </c>
      <c r="AK49" s="85" t="s">
        <v>930</v>
      </c>
      <c r="AL49" s="85" t="s">
        <v>950</v>
      </c>
      <c r="AM49" s="85" t="s">
        <v>970</v>
      </c>
      <c r="AN49" s="85" t="s">
        <v>990</v>
      </c>
      <c r="AO49" s="85" t="s">
        <v>807</v>
      </c>
      <c r="AP49" s="85" t="s">
        <v>1027</v>
      </c>
      <c r="AQ49" s="86" t="s">
        <v>1047</v>
      </c>
      <c r="AR49" s="81" t="s">
        <v>1067</v>
      </c>
    </row>
    <row r="50" spans="1:45" ht="29.25" customHeight="1" x14ac:dyDescent="0.25">
      <c r="A50" s="87"/>
      <c r="B50" s="68"/>
      <c r="C50" s="67"/>
      <c r="D50" s="70"/>
      <c r="E50" s="66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4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/>
      <c r="AP50" s="83"/>
      <c r="AQ50" s="83"/>
      <c r="AR50" s="82" t="str">
        <f>IF(B50="","",IF(B50="N",ROUND(F50*6,2)+ROUND(G50*12.5,2)+ROUND(H50*19,2)+ROUND(I50*34.5,2)+ROUND(J50*58,2)+ROUND(K50*317.5,2)+ROUND(L50*423,2)+ROUND(M50*635,2)+ROUND(N50*79,2)+ROUND(O50*158.5,2)+ROUND(P50*264.5,2)+ROUND(Q50*6,2)+ROUND(R50*12.5,2)+ROUND(S50*58,2)+ROUND(T50*79,2)+ROUND(U50*132,2)+ROUND(V50*79,2)+ROUND(W50*158.5,2)+ROUND(X50*264.5,2)+ROUND(Y50*6,2)+ROUND(Z50*12.5,2)+ROUND(AA50*58,2)+ROUND(AB50*79,2)+ROUND(AC50*132,2)+ROUND(AD50*79,2)+ROUND(AE50*158.5,2)+ROUND(AF50*264.5,2)+ROUND(AG50*6,2)+ROUND(AH50*12.5,2)+ROUND(AI50*58,2)+ROUND(AJ50*79,2)+ROUND(AK50*132,2)+ROUND(AL50*79,2)+ROUND(AM50*158.5,2)+ROUND(AN50*6,2)+ROUND(AO50*12.5,2)+ROUND(AP50*58,2)+ROUND(AQ50*79,2),IF(B50="B","brak przesłanek do naliczenia opłaty",IF(B50="Z",IF(C50=0,0,IF(C50="","",IF(C50=1,34*C50,IF(C50=2,34*C50,IF(C50=3,34*C50,IF(C50=4,34*C50,IF(C50=5,34*C50,IF(C50&gt;5,34*C50,"nieprawidłowa "))))))))))))</f>
        <v/>
      </c>
    </row>
    <row r="51" spans="1:45" ht="8.25" customHeight="1" x14ac:dyDescent="0.25">
      <c r="A51" s="64" t="s">
        <v>57</v>
      </c>
      <c r="B51" s="63" t="s">
        <v>27</v>
      </c>
      <c r="C51" s="65" t="s">
        <v>85</v>
      </c>
      <c r="D51" s="72" t="s">
        <v>98</v>
      </c>
      <c r="E51" s="63" t="s">
        <v>118</v>
      </c>
      <c r="F51" s="85" t="s">
        <v>142</v>
      </c>
      <c r="G51" s="85" t="s">
        <v>177</v>
      </c>
      <c r="H51" s="85" t="s">
        <v>197</v>
      </c>
      <c r="I51" s="85" t="s">
        <v>423</v>
      </c>
      <c r="J51" s="85" t="s">
        <v>283</v>
      </c>
      <c r="K51" s="85" t="s">
        <v>291</v>
      </c>
      <c r="L51" s="85" t="s">
        <v>299</v>
      </c>
      <c r="M51" s="85" t="s">
        <v>473</v>
      </c>
      <c r="N51" s="85" t="s">
        <v>492</v>
      </c>
      <c r="O51" s="85" t="s">
        <v>498</v>
      </c>
      <c r="P51" s="85" t="s">
        <v>512</v>
      </c>
      <c r="Q51" s="85" t="s">
        <v>548</v>
      </c>
      <c r="R51" s="85" t="s">
        <v>530</v>
      </c>
      <c r="S51" s="85" t="s">
        <v>568</v>
      </c>
      <c r="T51" s="85" t="s">
        <v>588</v>
      </c>
      <c r="U51" s="85" t="s">
        <v>608</v>
      </c>
      <c r="V51" s="85" t="s">
        <v>628</v>
      </c>
      <c r="W51" s="85" t="s">
        <v>648</v>
      </c>
      <c r="X51" s="85" t="s">
        <v>668</v>
      </c>
      <c r="Y51" s="85" t="s">
        <v>688</v>
      </c>
      <c r="Z51" s="85" t="s">
        <v>708</v>
      </c>
      <c r="AA51" s="85" t="s">
        <v>728</v>
      </c>
      <c r="AB51" s="85" t="s">
        <v>748</v>
      </c>
      <c r="AC51" s="85" t="s">
        <v>768</v>
      </c>
      <c r="AD51" s="85" t="s">
        <v>788</v>
      </c>
      <c r="AE51" s="85" t="s">
        <v>821</v>
      </c>
      <c r="AF51" s="85" t="s">
        <v>841</v>
      </c>
      <c r="AG51" s="85" t="s">
        <v>861</v>
      </c>
      <c r="AH51" s="85" t="s">
        <v>881</v>
      </c>
      <c r="AI51" s="85" t="s">
        <v>901</v>
      </c>
      <c r="AJ51" s="85" t="s">
        <v>911</v>
      </c>
      <c r="AK51" s="85" t="s">
        <v>931</v>
      </c>
      <c r="AL51" s="85" t="s">
        <v>951</v>
      </c>
      <c r="AM51" s="85" t="s">
        <v>971</v>
      </c>
      <c r="AN51" s="85" t="s">
        <v>991</v>
      </c>
      <c r="AO51" s="85" t="s">
        <v>808</v>
      </c>
      <c r="AP51" s="85" t="s">
        <v>1028</v>
      </c>
      <c r="AQ51" s="86" t="s">
        <v>1048</v>
      </c>
      <c r="AR51" s="81" t="s">
        <v>1068</v>
      </c>
    </row>
    <row r="52" spans="1:45" ht="27.75" customHeight="1" thickBot="1" x14ac:dyDescent="0.3">
      <c r="A52" s="87"/>
      <c r="B52" s="68"/>
      <c r="C52" s="67"/>
      <c r="D52" s="70"/>
      <c r="E52" s="66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4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83"/>
      <c r="AP52" s="83"/>
      <c r="AQ52" s="83"/>
      <c r="AR52" s="82" t="str">
        <f>IF(B52="","",IF(B52="N",ROUND(F52*6,2)+ROUND(G52*12.5,2)+ROUND(H52*19,2)+ROUND(I52*34.5,2)+ROUND(J52*58,2)+ROUND(K52*317.5,2)+ROUND(L52*423,2)+ROUND(M52*635,2)+ROUND(N52*79,2)+ROUND(O52*158.5,2)+ROUND(P52*264.5,2)+ROUND(Q52*6,2)+ROUND(R52*12.5,2)+ROUND(S52*58,2)+ROUND(T52*79,2)+ROUND(U52*132,2)+ROUND(V52*79,2)+ROUND(W52*158.5,2)+ROUND(X52*264.5,2)+ROUND(Y52*6,2)+ROUND(Z52*12.5,2)+ROUND(AA52*58,2)+ROUND(AB52*79,2)+ROUND(AC52*132,2)+ROUND(AD52*79,2)+ROUND(AE52*158.5,2)+ROUND(AF52*264.5,2)+ROUND(AG52*6,2)+ROUND(AH52*12.5,2)+ROUND(AI52*58,2)+ROUND(AJ52*79,2)+ROUND(AK52*132,2)+ROUND(AL52*79,2)+ROUND(AM52*158.5,2)+ROUND(AN52*6,2)+ROUND(AO52*12.5,2)+ROUND(AP52*58,2)+ROUND(AQ52*79,2),IF(B52="B","brak przesłanek do naliczenia opłaty",IF(B52="Z",IF(C52=0,0,IF(C52="","",IF(C52=1,34*C52,IF(C52=2,34*C52,IF(C52=3,34*C52,IF(C52=4,34*C52,IF(C52=5,34*C52,IF(C52&gt;5,34*C52,"nieprawidłowa "))))))))))))</f>
        <v/>
      </c>
    </row>
    <row r="53" spans="1:45" ht="29.25" hidden="1" customHeight="1" thickBot="1" x14ac:dyDescent="0.3">
      <c r="A53" s="53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5"/>
    </row>
    <row r="54" spans="1:45" ht="9" customHeight="1" x14ac:dyDescent="0.25">
      <c r="A54" s="336" t="s">
        <v>389</v>
      </c>
      <c r="B54" s="337"/>
      <c r="C54" s="337"/>
      <c r="D54" s="337"/>
      <c r="E54" s="337"/>
      <c r="F54" s="340" t="s">
        <v>1069</v>
      </c>
      <c r="G54" s="341"/>
      <c r="H54" s="341"/>
      <c r="I54" s="341"/>
      <c r="J54" s="341"/>
      <c r="K54" s="341"/>
      <c r="L54" s="341"/>
      <c r="M54" s="341"/>
      <c r="N54" s="341"/>
      <c r="O54" s="341"/>
      <c r="P54" s="341"/>
      <c r="Q54" s="341"/>
      <c r="R54" s="341"/>
      <c r="S54" s="341"/>
      <c r="T54" s="341"/>
      <c r="U54" s="341"/>
      <c r="V54" s="341"/>
      <c r="W54" s="341"/>
      <c r="X54" s="341"/>
      <c r="Y54" s="341"/>
      <c r="Z54" s="341"/>
      <c r="AA54" s="341"/>
      <c r="AB54" s="341"/>
      <c r="AC54" s="341"/>
      <c r="AD54" s="341"/>
      <c r="AE54" s="341"/>
      <c r="AF54" s="341"/>
      <c r="AG54" s="341"/>
      <c r="AH54" s="341"/>
      <c r="AI54" s="341"/>
      <c r="AJ54" s="341"/>
      <c r="AK54" s="341"/>
      <c r="AL54" s="341"/>
      <c r="AM54" s="341"/>
      <c r="AN54" s="341"/>
      <c r="AO54" s="341"/>
      <c r="AP54" s="341"/>
      <c r="AQ54" s="341"/>
      <c r="AR54" s="342"/>
      <c r="AS54" s="79"/>
    </row>
    <row r="55" spans="1:45" ht="64.5" customHeight="1" thickBot="1" x14ac:dyDescent="0.3">
      <c r="A55" s="338"/>
      <c r="B55" s="339"/>
      <c r="C55" s="339"/>
      <c r="D55" s="339"/>
      <c r="E55" s="339"/>
      <c r="F55" s="343">
        <f>SUM(C14,C16,C18,C20,C22,C24,C26,C28,C30,C32,C34,C36,C38,C40,C42,C44,C46,C48,C50,C52)</f>
        <v>0</v>
      </c>
      <c r="G55" s="344"/>
      <c r="H55" s="344"/>
      <c r="I55" s="344"/>
      <c r="J55" s="344"/>
      <c r="K55" s="344"/>
      <c r="L55" s="344"/>
      <c r="M55" s="344"/>
      <c r="N55" s="344"/>
      <c r="O55" s="344"/>
      <c r="P55" s="344"/>
      <c r="Q55" s="344"/>
      <c r="R55" s="344"/>
      <c r="S55" s="344"/>
      <c r="T55" s="344"/>
      <c r="U55" s="344"/>
      <c r="V55" s="344"/>
      <c r="W55" s="344"/>
      <c r="X55" s="344"/>
      <c r="Y55" s="344"/>
      <c r="Z55" s="344"/>
      <c r="AA55" s="344"/>
      <c r="AB55" s="344"/>
      <c r="AC55" s="344"/>
      <c r="AD55" s="344"/>
      <c r="AE55" s="344"/>
      <c r="AF55" s="344"/>
      <c r="AG55" s="344"/>
      <c r="AH55" s="344"/>
      <c r="AI55" s="344"/>
      <c r="AJ55" s="344"/>
      <c r="AK55" s="344"/>
      <c r="AL55" s="344"/>
      <c r="AM55" s="344"/>
      <c r="AN55" s="344"/>
      <c r="AO55" s="344"/>
      <c r="AP55" s="344"/>
      <c r="AQ55" s="344"/>
      <c r="AR55" s="345"/>
      <c r="AS55" s="79"/>
    </row>
    <row r="56" spans="1:45" ht="8.25" customHeight="1" x14ac:dyDescent="0.25">
      <c r="A56" s="346" t="s">
        <v>1101</v>
      </c>
      <c r="B56" s="347"/>
      <c r="C56" s="347"/>
      <c r="D56" s="347"/>
      <c r="E56" s="348"/>
      <c r="F56" s="352" t="s">
        <v>1070</v>
      </c>
      <c r="G56" s="352"/>
      <c r="H56" s="352"/>
      <c r="I56" s="352"/>
      <c r="J56" s="352"/>
      <c r="K56" s="352"/>
      <c r="L56" s="352"/>
      <c r="M56" s="352"/>
      <c r="N56" s="352"/>
      <c r="O56" s="352"/>
      <c r="P56" s="352"/>
      <c r="Q56" s="352"/>
      <c r="R56" s="352"/>
      <c r="S56" s="352"/>
      <c r="T56" s="352"/>
      <c r="U56" s="352"/>
      <c r="V56" s="352"/>
      <c r="W56" s="352"/>
      <c r="X56" s="352"/>
      <c r="Y56" s="352"/>
      <c r="Z56" s="352"/>
      <c r="AA56" s="352"/>
      <c r="AB56" s="352"/>
      <c r="AC56" s="352"/>
      <c r="AD56" s="352"/>
      <c r="AE56" s="352"/>
      <c r="AF56" s="352"/>
      <c r="AG56" s="352"/>
      <c r="AH56" s="352"/>
      <c r="AI56" s="352"/>
      <c r="AJ56" s="352"/>
      <c r="AK56" s="352"/>
      <c r="AL56" s="352"/>
      <c r="AM56" s="352"/>
      <c r="AN56" s="352"/>
      <c r="AO56" s="352"/>
      <c r="AP56" s="352"/>
      <c r="AQ56" s="352"/>
      <c r="AR56" s="353"/>
      <c r="AS56" s="79"/>
    </row>
    <row r="57" spans="1:45" ht="64.5" customHeight="1" thickBot="1" x14ac:dyDescent="0.3">
      <c r="A57" s="349"/>
      <c r="B57" s="350"/>
      <c r="C57" s="350"/>
      <c r="D57" s="350"/>
      <c r="E57" s="351"/>
      <c r="F57" s="354">
        <f>SUMIF(B14:B52,"Z",AR14:AR52)</f>
        <v>0</v>
      </c>
      <c r="G57" s="355"/>
      <c r="H57" s="355"/>
      <c r="I57" s="355"/>
      <c r="J57" s="355"/>
      <c r="K57" s="355"/>
      <c r="L57" s="355"/>
      <c r="M57" s="355"/>
      <c r="N57" s="355"/>
      <c r="O57" s="355"/>
      <c r="P57" s="355"/>
      <c r="Q57" s="355"/>
      <c r="R57" s="355"/>
      <c r="S57" s="355"/>
      <c r="T57" s="355"/>
      <c r="U57" s="355"/>
      <c r="V57" s="355"/>
      <c r="W57" s="355"/>
      <c r="X57" s="355"/>
      <c r="Y57" s="355"/>
      <c r="Z57" s="355"/>
      <c r="AA57" s="355"/>
      <c r="AB57" s="355"/>
      <c r="AC57" s="355"/>
      <c r="AD57" s="355"/>
      <c r="AE57" s="355"/>
      <c r="AF57" s="355"/>
      <c r="AG57" s="355"/>
      <c r="AH57" s="355"/>
      <c r="AI57" s="355"/>
      <c r="AJ57" s="355"/>
      <c r="AK57" s="355"/>
      <c r="AL57" s="355"/>
      <c r="AM57" s="355"/>
      <c r="AN57" s="355"/>
      <c r="AO57" s="355"/>
      <c r="AP57" s="355"/>
      <c r="AQ57" s="355"/>
      <c r="AR57" s="356"/>
      <c r="AS57" s="79"/>
    </row>
    <row r="58" spans="1:45" ht="8.25" customHeight="1" x14ac:dyDescent="0.25">
      <c r="A58" s="346" t="s">
        <v>1102</v>
      </c>
      <c r="B58" s="347"/>
      <c r="C58" s="347"/>
      <c r="D58" s="347"/>
      <c r="E58" s="347"/>
      <c r="F58" s="361" t="s">
        <v>1071</v>
      </c>
      <c r="G58" s="362"/>
      <c r="H58" s="362"/>
      <c r="I58" s="362"/>
      <c r="J58" s="362"/>
      <c r="K58" s="362"/>
      <c r="L58" s="362"/>
      <c r="M58" s="362"/>
      <c r="N58" s="362"/>
      <c r="O58" s="362"/>
      <c r="P58" s="362"/>
      <c r="Q58" s="362"/>
      <c r="R58" s="362"/>
      <c r="S58" s="362"/>
      <c r="T58" s="362"/>
      <c r="U58" s="362"/>
      <c r="V58" s="362"/>
      <c r="W58" s="362"/>
      <c r="X58" s="362"/>
      <c r="Y58" s="362"/>
      <c r="Z58" s="362"/>
      <c r="AA58" s="362"/>
      <c r="AB58" s="362"/>
      <c r="AC58" s="362"/>
      <c r="AD58" s="362"/>
      <c r="AE58" s="362"/>
      <c r="AF58" s="362"/>
      <c r="AG58" s="362"/>
      <c r="AH58" s="362"/>
      <c r="AI58" s="362"/>
      <c r="AJ58" s="362"/>
      <c r="AK58" s="362"/>
      <c r="AL58" s="362"/>
      <c r="AM58" s="362"/>
      <c r="AN58" s="362"/>
      <c r="AO58" s="362"/>
      <c r="AP58" s="362"/>
      <c r="AQ58" s="362"/>
      <c r="AR58" s="363"/>
      <c r="AS58" s="79"/>
    </row>
    <row r="59" spans="1:45" ht="64.5" customHeight="1" thickBot="1" x14ac:dyDescent="0.3">
      <c r="A59" s="349"/>
      <c r="B59" s="350"/>
      <c r="C59" s="350"/>
      <c r="D59" s="350"/>
      <c r="E59" s="350"/>
      <c r="F59" s="354">
        <f>SUMIF(B14:B52,"N",AR14:AR52)</f>
        <v>0</v>
      </c>
      <c r="G59" s="355"/>
      <c r="H59" s="355"/>
      <c r="I59" s="355"/>
      <c r="J59" s="355"/>
      <c r="K59" s="355"/>
      <c r="L59" s="355"/>
      <c r="M59" s="355"/>
      <c r="N59" s="355"/>
      <c r="O59" s="355"/>
      <c r="P59" s="355"/>
      <c r="Q59" s="355"/>
      <c r="R59" s="355"/>
      <c r="S59" s="355"/>
      <c r="T59" s="355"/>
      <c r="U59" s="355"/>
      <c r="V59" s="355"/>
      <c r="W59" s="355"/>
      <c r="X59" s="355"/>
      <c r="Y59" s="355"/>
      <c r="Z59" s="355"/>
      <c r="AA59" s="355"/>
      <c r="AB59" s="355"/>
      <c r="AC59" s="355"/>
      <c r="AD59" s="355"/>
      <c r="AE59" s="355"/>
      <c r="AF59" s="355"/>
      <c r="AG59" s="355"/>
      <c r="AH59" s="355"/>
      <c r="AI59" s="355"/>
      <c r="AJ59" s="355"/>
      <c r="AK59" s="355"/>
      <c r="AL59" s="355"/>
      <c r="AM59" s="355"/>
      <c r="AN59" s="355"/>
      <c r="AO59" s="355"/>
      <c r="AP59" s="355"/>
      <c r="AQ59" s="355"/>
      <c r="AR59" s="356"/>
      <c r="AS59" s="79"/>
    </row>
    <row r="60" spans="1:45" ht="15.75" thickBot="1" x14ac:dyDescent="0.3">
      <c r="A60" s="364" t="s">
        <v>350</v>
      </c>
      <c r="B60" s="365"/>
      <c r="C60" s="365"/>
      <c r="D60" s="365"/>
      <c r="E60" s="366"/>
      <c r="F60" s="366"/>
      <c r="G60" s="366"/>
      <c r="H60" s="366"/>
      <c r="I60" s="366"/>
      <c r="J60" s="366"/>
      <c r="K60" s="366"/>
      <c r="L60" s="366"/>
      <c r="M60" s="366"/>
      <c r="N60" s="366"/>
      <c r="O60" s="366"/>
      <c r="P60" s="366"/>
      <c r="Q60" s="366"/>
      <c r="R60" s="366"/>
      <c r="S60" s="366"/>
      <c r="T60" s="366"/>
      <c r="U60" s="366"/>
      <c r="V60" s="366"/>
      <c r="W60" s="366"/>
      <c r="X60" s="366"/>
      <c r="Y60" s="366"/>
      <c r="Z60" s="366"/>
      <c r="AA60" s="366"/>
      <c r="AB60" s="366"/>
      <c r="AC60" s="366"/>
      <c r="AD60" s="366"/>
      <c r="AE60" s="366"/>
      <c r="AF60" s="366"/>
      <c r="AG60" s="366"/>
      <c r="AH60" s="366"/>
      <c r="AI60" s="366"/>
      <c r="AJ60" s="366"/>
      <c r="AK60" s="366"/>
      <c r="AL60" s="366"/>
      <c r="AM60" s="366"/>
      <c r="AN60" s="366"/>
      <c r="AO60" s="366"/>
      <c r="AP60" s="366"/>
      <c r="AQ60" s="366"/>
      <c r="AR60" s="367"/>
      <c r="AS60" s="79"/>
    </row>
    <row r="61" spans="1:45" ht="9.75" customHeight="1" x14ac:dyDescent="0.25">
      <c r="A61" s="15"/>
      <c r="B61" s="368" t="s">
        <v>1095</v>
      </c>
      <c r="C61" s="369"/>
      <c r="D61" s="369"/>
      <c r="E61" s="370"/>
      <c r="F61" s="371" t="s">
        <v>1096</v>
      </c>
      <c r="G61" s="372"/>
      <c r="H61" s="372"/>
      <c r="I61" s="372"/>
      <c r="J61" s="372"/>
      <c r="K61" s="372"/>
      <c r="L61" s="372"/>
      <c r="M61" s="372"/>
      <c r="N61" s="372"/>
      <c r="O61" s="372"/>
      <c r="P61" s="372"/>
      <c r="Q61" s="372"/>
      <c r="R61" s="372"/>
      <c r="S61" s="371" t="s">
        <v>1097</v>
      </c>
      <c r="T61" s="372"/>
      <c r="U61" s="372"/>
      <c r="V61" s="372"/>
      <c r="W61" s="372"/>
      <c r="X61" s="372"/>
      <c r="Y61" s="372"/>
      <c r="Z61" s="372"/>
      <c r="AA61" s="372"/>
      <c r="AB61" s="372"/>
      <c r="AC61" s="372"/>
      <c r="AD61" s="372"/>
      <c r="AE61" s="372"/>
      <c r="AF61" s="372"/>
      <c r="AG61" s="372"/>
      <c r="AH61" s="372"/>
      <c r="AI61" s="372"/>
      <c r="AJ61" s="372"/>
      <c r="AK61" s="372"/>
      <c r="AL61" s="372"/>
      <c r="AM61" s="372"/>
      <c r="AN61" s="372"/>
      <c r="AO61" s="372"/>
      <c r="AP61" s="372"/>
      <c r="AQ61" s="372"/>
      <c r="AR61" s="373"/>
      <c r="AS61" s="79"/>
    </row>
    <row r="62" spans="1:45" ht="28.5" customHeight="1" x14ac:dyDescent="0.25">
      <c r="A62" s="15"/>
      <c r="B62" s="128"/>
      <c r="C62" s="129"/>
      <c r="D62" s="129"/>
      <c r="E62" s="130"/>
      <c r="F62" s="128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30"/>
      <c r="S62" s="128"/>
      <c r="T62" s="129"/>
      <c r="U62" s="129"/>
      <c r="V62" s="129"/>
      <c r="W62" s="129"/>
      <c r="X62" s="129"/>
      <c r="Y62" s="129"/>
      <c r="Z62" s="129"/>
      <c r="AA62" s="129"/>
      <c r="AB62" s="129"/>
      <c r="AC62" s="129"/>
      <c r="AD62" s="129"/>
      <c r="AE62" s="129"/>
      <c r="AF62" s="129"/>
      <c r="AG62" s="129"/>
      <c r="AH62" s="129"/>
      <c r="AI62" s="129"/>
      <c r="AJ62" s="129"/>
      <c r="AK62" s="129"/>
      <c r="AL62" s="129"/>
      <c r="AM62" s="129"/>
      <c r="AN62" s="129"/>
      <c r="AO62" s="129"/>
      <c r="AP62" s="129"/>
      <c r="AQ62" s="129"/>
      <c r="AR62" s="374"/>
      <c r="AS62" s="79"/>
    </row>
    <row r="63" spans="1:45" ht="10.5" customHeight="1" x14ac:dyDescent="0.25">
      <c r="A63" s="15"/>
      <c r="B63" s="233" t="s">
        <v>1098</v>
      </c>
      <c r="C63" s="234"/>
      <c r="D63" s="234"/>
      <c r="E63" s="234"/>
      <c r="F63" s="234"/>
      <c r="G63" s="234"/>
      <c r="H63" s="234"/>
      <c r="I63" s="234"/>
      <c r="J63" s="234"/>
      <c r="K63" s="234"/>
      <c r="L63" s="234"/>
      <c r="M63" s="234"/>
      <c r="N63" s="234"/>
      <c r="O63" s="234"/>
      <c r="P63" s="234"/>
      <c r="Q63" s="234"/>
      <c r="R63" s="235"/>
      <c r="S63" s="305" t="s">
        <v>1099</v>
      </c>
      <c r="T63" s="305"/>
      <c r="U63" s="305"/>
      <c r="V63" s="305"/>
      <c r="W63" s="305"/>
      <c r="X63" s="305"/>
      <c r="Y63" s="305"/>
      <c r="Z63" s="305"/>
      <c r="AA63" s="305"/>
      <c r="AB63" s="305"/>
      <c r="AC63" s="305"/>
      <c r="AD63" s="305"/>
      <c r="AE63" s="305"/>
      <c r="AF63" s="305"/>
      <c r="AG63" s="305"/>
      <c r="AH63" s="305"/>
      <c r="AI63" s="305"/>
      <c r="AJ63" s="305"/>
      <c r="AK63" s="305"/>
      <c r="AL63" s="305"/>
      <c r="AM63" s="305"/>
      <c r="AN63" s="305"/>
      <c r="AO63" s="305"/>
      <c r="AP63" s="305"/>
      <c r="AQ63" s="305"/>
      <c r="AR63" s="307"/>
      <c r="AS63" s="79"/>
    </row>
    <row r="64" spans="1:45" ht="30.75" customHeight="1" thickBot="1" x14ac:dyDescent="0.3">
      <c r="A64" s="15"/>
      <c r="B64" s="357"/>
      <c r="C64" s="358"/>
      <c r="D64" s="358"/>
      <c r="E64" s="358"/>
      <c r="F64" s="358"/>
      <c r="G64" s="358"/>
      <c r="H64" s="358"/>
      <c r="I64" s="358"/>
      <c r="J64" s="358"/>
      <c r="K64" s="358"/>
      <c r="L64" s="358"/>
      <c r="M64" s="358"/>
      <c r="N64" s="358"/>
      <c r="O64" s="358"/>
      <c r="P64" s="358"/>
      <c r="Q64" s="358"/>
      <c r="R64" s="359"/>
      <c r="S64" s="357"/>
      <c r="T64" s="358"/>
      <c r="U64" s="358"/>
      <c r="V64" s="358"/>
      <c r="W64" s="358"/>
      <c r="X64" s="358"/>
      <c r="Y64" s="358"/>
      <c r="Z64" s="358"/>
      <c r="AA64" s="358"/>
      <c r="AB64" s="358"/>
      <c r="AC64" s="358"/>
      <c r="AD64" s="358"/>
      <c r="AE64" s="358"/>
      <c r="AF64" s="358"/>
      <c r="AG64" s="358"/>
      <c r="AH64" s="358"/>
      <c r="AI64" s="358"/>
      <c r="AJ64" s="358"/>
      <c r="AK64" s="358"/>
      <c r="AL64" s="358"/>
      <c r="AM64" s="358"/>
      <c r="AN64" s="358"/>
      <c r="AO64" s="358"/>
      <c r="AP64" s="358"/>
      <c r="AQ64" s="358"/>
      <c r="AR64" s="360"/>
      <c r="AS64" s="79"/>
    </row>
    <row r="65" spans="1:45" ht="23.25" customHeight="1" x14ac:dyDescent="0.25">
      <c r="A65" s="384" t="s">
        <v>30</v>
      </c>
      <c r="B65" s="385"/>
      <c r="C65" s="385"/>
      <c r="D65" s="385"/>
      <c r="E65" s="385"/>
      <c r="F65" s="385"/>
      <c r="G65" s="385"/>
      <c r="H65" s="385"/>
      <c r="I65" s="385"/>
      <c r="J65" s="385"/>
      <c r="K65" s="385"/>
      <c r="L65" s="385"/>
      <c r="M65" s="385"/>
      <c r="N65" s="385"/>
      <c r="O65" s="385"/>
      <c r="P65" s="385"/>
      <c r="Q65" s="385"/>
      <c r="R65" s="385"/>
      <c r="S65" s="385"/>
      <c r="T65" s="385"/>
      <c r="U65" s="385"/>
      <c r="V65" s="385"/>
      <c r="W65" s="385"/>
      <c r="X65" s="385"/>
      <c r="Y65" s="385"/>
      <c r="Z65" s="385"/>
      <c r="AA65" s="385"/>
      <c r="AB65" s="385"/>
      <c r="AC65" s="385"/>
      <c r="AD65" s="385"/>
      <c r="AE65" s="385"/>
      <c r="AF65" s="385"/>
      <c r="AG65" s="385"/>
      <c r="AH65" s="385"/>
      <c r="AI65" s="385"/>
      <c r="AJ65" s="385"/>
      <c r="AK65" s="385"/>
      <c r="AL65" s="385"/>
      <c r="AM65" s="385"/>
      <c r="AN65" s="385"/>
      <c r="AO65" s="385"/>
      <c r="AP65" s="385"/>
      <c r="AQ65" s="385"/>
      <c r="AR65" s="386"/>
    </row>
    <row r="66" spans="1:45" ht="15" customHeight="1" x14ac:dyDescent="0.25">
      <c r="A66" s="387" t="s">
        <v>270</v>
      </c>
      <c r="B66" s="276"/>
      <c r="C66" s="276"/>
      <c r="D66" s="276"/>
      <c r="E66" s="276"/>
      <c r="F66" s="276"/>
      <c r="G66" s="276"/>
      <c r="H66" s="276"/>
      <c r="I66" s="276"/>
      <c r="J66" s="276"/>
      <c r="K66" s="276"/>
      <c r="L66" s="276"/>
      <c r="M66" s="276"/>
      <c r="N66" s="276"/>
      <c r="O66" s="276"/>
      <c r="P66" s="276"/>
      <c r="Q66" s="276"/>
      <c r="R66" s="276"/>
      <c r="S66" s="276"/>
      <c r="T66" s="276"/>
      <c r="U66" s="276"/>
      <c r="V66" s="276"/>
      <c r="W66" s="276"/>
      <c r="X66" s="276"/>
      <c r="Y66" s="276"/>
      <c r="Z66" s="276"/>
      <c r="AA66" s="276"/>
      <c r="AB66" s="276"/>
      <c r="AC66" s="276"/>
      <c r="AD66" s="276"/>
      <c r="AE66" s="276"/>
      <c r="AF66" s="276"/>
      <c r="AG66" s="276"/>
      <c r="AH66" s="276"/>
      <c r="AI66" s="276"/>
      <c r="AJ66" s="276"/>
      <c r="AK66" s="276"/>
      <c r="AL66" s="276"/>
      <c r="AM66" s="276"/>
      <c r="AN66" s="276"/>
      <c r="AO66" s="276"/>
      <c r="AP66" s="276"/>
      <c r="AQ66" s="276"/>
      <c r="AR66" s="388"/>
      <c r="AS66" s="79"/>
    </row>
    <row r="67" spans="1:45" ht="15" customHeight="1" x14ac:dyDescent="0.25">
      <c r="A67" s="378" t="s">
        <v>343</v>
      </c>
      <c r="B67" s="389"/>
      <c r="C67" s="389"/>
      <c r="D67" s="389"/>
      <c r="E67" s="389"/>
      <c r="F67" s="389"/>
      <c r="G67" s="389"/>
      <c r="H67" s="389"/>
      <c r="I67" s="389"/>
      <c r="J67" s="389"/>
      <c r="K67" s="389"/>
      <c r="L67" s="389"/>
      <c r="M67" s="389"/>
      <c r="N67" s="389"/>
      <c r="O67" s="389"/>
      <c r="P67" s="389"/>
      <c r="Q67" s="389"/>
      <c r="R67" s="389"/>
      <c r="S67" s="389"/>
      <c r="T67" s="389"/>
      <c r="U67" s="389"/>
      <c r="V67" s="389"/>
      <c r="W67" s="389"/>
      <c r="X67" s="389"/>
      <c r="Y67" s="389"/>
      <c r="Z67" s="389"/>
      <c r="AA67" s="389"/>
      <c r="AB67" s="389"/>
      <c r="AC67" s="389"/>
      <c r="AD67" s="389"/>
      <c r="AE67" s="389"/>
      <c r="AF67" s="389"/>
      <c r="AG67" s="389"/>
      <c r="AH67" s="389"/>
      <c r="AI67" s="389"/>
      <c r="AJ67" s="389"/>
      <c r="AK67" s="389"/>
      <c r="AL67" s="389"/>
      <c r="AM67" s="389"/>
      <c r="AN67" s="389"/>
      <c r="AO67" s="389"/>
      <c r="AP67" s="389"/>
      <c r="AQ67" s="389"/>
      <c r="AR67" s="390"/>
      <c r="AS67" s="79"/>
    </row>
    <row r="68" spans="1:45" ht="24" customHeight="1" x14ac:dyDescent="0.25">
      <c r="A68" s="375" t="s">
        <v>338</v>
      </c>
      <c r="B68" s="376"/>
      <c r="C68" s="376"/>
      <c r="D68" s="376"/>
      <c r="E68" s="376"/>
      <c r="F68" s="376"/>
      <c r="G68" s="376"/>
      <c r="H68" s="376"/>
      <c r="I68" s="376"/>
      <c r="J68" s="376"/>
      <c r="K68" s="376"/>
      <c r="L68" s="376"/>
      <c r="M68" s="376"/>
      <c r="N68" s="376"/>
      <c r="O68" s="376"/>
      <c r="P68" s="376"/>
      <c r="Q68" s="376"/>
      <c r="R68" s="376"/>
      <c r="S68" s="376"/>
      <c r="T68" s="376"/>
      <c r="U68" s="376"/>
      <c r="V68" s="376"/>
      <c r="W68" s="376"/>
      <c r="X68" s="376"/>
      <c r="Y68" s="376"/>
      <c r="Z68" s="376"/>
      <c r="AA68" s="376"/>
      <c r="AB68" s="376"/>
      <c r="AC68" s="376"/>
      <c r="AD68" s="376"/>
      <c r="AE68" s="376"/>
      <c r="AF68" s="376"/>
      <c r="AG68" s="376"/>
      <c r="AH68" s="376"/>
      <c r="AI68" s="376"/>
      <c r="AJ68" s="376"/>
      <c r="AK68" s="376"/>
      <c r="AL68" s="376"/>
      <c r="AM68" s="376"/>
      <c r="AN68" s="376"/>
      <c r="AO68" s="376"/>
      <c r="AP68" s="376"/>
      <c r="AQ68" s="376"/>
      <c r="AR68" s="377"/>
      <c r="AS68" s="79"/>
    </row>
    <row r="69" spans="1:45" ht="15" customHeight="1" x14ac:dyDescent="0.25">
      <c r="A69" s="375" t="s">
        <v>339</v>
      </c>
      <c r="B69" s="376"/>
      <c r="C69" s="376"/>
      <c r="D69" s="376"/>
      <c r="E69" s="376"/>
      <c r="F69" s="376"/>
      <c r="G69" s="376"/>
      <c r="H69" s="376"/>
      <c r="I69" s="376"/>
      <c r="J69" s="376"/>
      <c r="K69" s="376"/>
      <c r="L69" s="376"/>
      <c r="M69" s="376"/>
      <c r="N69" s="376"/>
      <c r="O69" s="376"/>
      <c r="P69" s="376"/>
      <c r="Q69" s="376"/>
      <c r="R69" s="376"/>
      <c r="S69" s="376"/>
      <c r="T69" s="376"/>
      <c r="U69" s="376"/>
      <c r="V69" s="376"/>
      <c r="W69" s="376"/>
      <c r="X69" s="376"/>
      <c r="Y69" s="376"/>
      <c r="Z69" s="376"/>
      <c r="AA69" s="376"/>
      <c r="AB69" s="376"/>
      <c r="AC69" s="376"/>
      <c r="AD69" s="376"/>
      <c r="AE69" s="376"/>
      <c r="AF69" s="376"/>
      <c r="AG69" s="376"/>
      <c r="AH69" s="376"/>
      <c r="AI69" s="376"/>
      <c r="AJ69" s="376"/>
      <c r="AK69" s="376"/>
      <c r="AL69" s="376"/>
      <c r="AM69" s="376"/>
      <c r="AN69" s="376"/>
      <c r="AO69" s="376"/>
      <c r="AP69" s="376"/>
      <c r="AQ69" s="376"/>
      <c r="AR69" s="377"/>
      <c r="AS69" s="79"/>
    </row>
    <row r="70" spans="1:45" ht="24.75" customHeight="1" x14ac:dyDescent="0.25">
      <c r="A70" s="391" t="s">
        <v>1103</v>
      </c>
      <c r="B70" s="392"/>
      <c r="C70" s="392"/>
      <c r="D70" s="392"/>
      <c r="E70" s="392"/>
      <c r="F70" s="392"/>
      <c r="G70" s="392"/>
      <c r="H70" s="392"/>
      <c r="I70" s="392"/>
      <c r="J70" s="392"/>
      <c r="K70" s="392"/>
      <c r="L70" s="392"/>
      <c r="M70" s="392"/>
      <c r="N70" s="392"/>
      <c r="O70" s="392"/>
      <c r="P70" s="392"/>
      <c r="Q70" s="392"/>
      <c r="R70" s="392"/>
      <c r="S70" s="392"/>
      <c r="T70" s="392"/>
      <c r="U70" s="392"/>
      <c r="V70" s="392"/>
      <c r="W70" s="392"/>
      <c r="X70" s="392"/>
      <c r="Y70" s="392"/>
      <c r="Z70" s="392"/>
      <c r="AA70" s="392"/>
      <c r="AB70" s="392"/>
      <c r="AC70" s="392"/>
      <c r="AD70" s="392"/>
      <c r="AE70" s="392"/>
      <c r="AF70" s="392"/>
      <c r="AG70" s="392"/>
      <c r="AH70" s="392"/>
      <c r="AI70" s="392"/>
      <c r="AJ70" s="392"/>
      <c r="AK70" s="392"/>
      <c r="AL70" s="392"/>
      <c r="AM70" s="392"/>
      <c r="AN70" s="392"/>
      <c r="AO70" s="392"/>
      <c r="AP70" s="392"/>
      <c r="AQ70" s="392"/>
      <c r="AR70" s="393"/>
    </row>
    <row r="71" spans="1:45" ht="15" customHeight="1" x14ac:dyDescent="0.25">
      <c r="A71" s="375" t="s">
        <v>344</v>
      </c>
      <c r="B71" s="376"/>
      <c r="C71" s="376"/>
      <c r="D71" s="376"/>
      <c r="E71" s="376"/>
      <c r="F71" s="376"/>
      <c r="G71" s="376"/>
      <c r="H71" s="376"/>
      <c r="I71" s="376"/>
      <c r="J71" s="376"/>
      <c r="K71" s="376"/>
      <c r="L71" s="376"/>
      <c r="M71" s="376"/>
      <c r="N71" s="376"/>
      <c r="O71" s="376"/>
      <c r="P71" s="376"/>
      <c r="Q71" s="376"/>
      <c r="R71" s="376"/>
      <c r="S71" s="376"/>
      <c r="T71" s="376"/>
      <c r="U71" s="376"/>
      <c r="V71" s="376"/>
      <c r="W71" s="376"/>
      <c r="X71" s="376"/>
      <c r="Y71" s="376"/>
      <c r="Z71" s="376"/>
      <c r="AA71" s="376"/>
      <c r="AB71" s="376"/>
      <c r="AC71" s="376"/>
      <c r="AD71" s="376"/>
      <c r="AE71" s="376"/>
      <c r="AF71" s="376"/>
      <c r="AG71" s="376"/>
      <c r="AH71" s="376"/>
      <c r="AI71" s="376"/>
      <c r="AJ71" s="376"/>
      <c r="AK71" s="376"/>
      <c r="AL71" s="376"/>
      <c r="AM71" s="376"/>
      <c r="AN71" s="376"/>
      <c r="AO71" s="376"/>
      <c r="AP71" s="376"/>
      <c r="AQ71" s="376"/>
      <c r="AR71" s="377"/>
    </row>
    <row r="72" spans="1:45" ht="17.25" customHeight="1" x14ac:dyDescent="0.25">
      <c r="A72" s="378" t="s">
        <v>345</v>
      </c>
      <c r="B72" s="379"/>
      <c r="C72" s="379"/>
      <c r="D72" s="379"/>
      <c r="E72" s="379"/>
      <c r="F72" s="379"/>
      <c r="G72" s="379"/>
      <c r="H72" s="379"/>
      <c r="I72" s="379"/>
      <c r="J72" s="379"/>
      <c r="K72" s="379"/>
      <c r="L72" s="379"/>
      <c r="M72" s="379"/>
      <c r="N72" s="379"/>
      <c r="O72" s="379"/>
      <c r="P72" s="379"/>
      <c r="Q72" s="379"/>
      <c r="R72" s="379"/>
      <c r="S72" s="379"/>
      <c r="T72" s="379"/>
      <c r="U72" s="379"/>
      <c r="V72" s="379"/>
      <c r="W72" s="379"/>
      <c r="X72" s="379"/>
      <c r="Y72" s="379"/>
      <c r="Z72" s="379"/>
      <c r="AA72" s="379"/>
      <c r="AB72" s="379"/>
      <c r="AC72" s="379"/>
      <c r="AD72" s="379"/>
      <c r="AE72" s="379"/>
      <c r="AF72" s="379"/>
      <c r="AG72" s="379"/>
      <c r="AH72" s="379"/>
      <c r="AI72" s="379"/>
      <c r="AJ72" s="379"/>
      <c r="AK72" s="379"/>
      <c r="AL72" s="379"/>
      <c r="AM72" s="379"/>
      <c r="AN72" s="379"/>
      <c r="AO72" s="379"/>
      <c r="AP72" s="379"/>
      <c r="AQ72" s="379"/>
      <c r="AR72" s="380"/>
    </row>
    <row r="73" spans="1:45" x14ac:dyDescent="0.25">
      <c r="A73" s="381" t="s">
        <v>1104</v>
      </c>
      <c r="B73" s="382"/>
      <c r="C73" s="382"/>
      <c r="D73" s="382"/>
      <c r="E73" s="382"/>
      <c r="F73" s="382"/>
      <c r="G73" s="382"/>
      <c r="H73" s="382"/>
      <c r="I73" s="382"/>
      <c r="J73" s="382"/>
      <c r="K73" s="382"/>
      <c r="L73" s="382"/>
      <c r="M73" s="382"/>
      <c r="N73" s="382"/>
      <c r="O73" s="382"/>
      <c r="P73" s="382"/>
      <c r="Q73" s="382"/>
      <c r="R73" s="382"/>
      <c r="S73" s="382"/>
      <c r="T73" s="382"/>
      <c r="U73" s="382"/>
      <c r="V73" s="382"/>
      <c r="W73" s="382"/>
      <c r="X73" s="382"/>
      <c r="Y73" s="382"/>
      <c r="Z73" s="382"/>
      <c r="AA73" s="382"/>
      <c r="AB73" s="382"/>
      <c r="AC73" s="382"/>
      <c r="AD73" s="382"/>
      <c r="AE73" s="382"/>
      <c r="AF73" s="382"/>
      <c r="AG73" s="382"/>
      <c r="AH73" s="382"/>
      <c r="AI73" s="382"/>
      <c r="AJ73" s="382"/>
      <c r="AK73" s="382"/>
      <c r="AL73" s="382"/>
      <c r="AM73" s="382"/>
      <c r="AN73" s="382"/>
      <c r="AO73" s="382"/>
      <c r="AP73" s="382"/>
      <c r="AQ73" s="382"/>
      <c r="AR73" s="383"/>
      <c r="AS73" s="79"/>
    </row>
    <row r="78" spans="1:45" ht="18" x14ac:dyDescent="0.25">
      <c r="D78" s="25"/>
    </row>
    <row r="79" spans="1:45" ht="18" x14ac:dyDescent="0.25">
      <c r="D79" s="26"/>
    </row>
    <row r="80" spans="1:45" ht="18" x14ac:dyDescent="0.25">
      <c r="D80" s="25"/>
    </row>
    <row r="81" spans="4:4" ht="18" x14ac:dyDescent="0.25">
      <c r="D81" s="25"/>
    </row>
    <row r="82" spans="4:4" ht="18" x14ac:dyDescent="0.25">
      <c r="D82" s="25"/>
    </row>
  </sheetData>
  <sheetProtection algorithmName="SHA-512" hashValue="W2V1caU/YNtAsm3p3NWrwL8A25EfBaN/UqMlxUYYERhq0ingwHT4TLEAtGBIdtSTr1/zFex64Tia8/yuHE0Y6g==" saltValue="EA2dCAW08m9vlDcehRn9Eg==" spinCount="100000" sheet="1" formatCells="0" selectLockedCells="1"/>
  <dataConsolidate/>
  <mergeCells count="51">
    <mergeCell ref="B1:AR1"/>
    <mergeCell ref="A2:AR2"/>
    <mergeCell ref="A3:AR3"/>
    <mergeCell ref="A4:AR4"/>
    <mergeCell ref="B5:T5"/>
    <mergeCell ref="U5:AR5"/>
    <mergeCell ref="B6:T6"/>
    <mergeCell ref="U6:AR6"/>
    <mergeCell ref="A7:AR7"/>
    <mergeCell ref="A8:A11"/>
    <mergeCell ref="B8:B11"/>
    <mergeCell ref="D8:AQ8"/>
    <mergeCell ref="AR8:AR11"/>
    <mergeCell ref="C9:C11"/>
    <mergeCell ref="D9:D11"/>
    <mergeCell ref="E9:E11"/>
    <mergeCell ref="F9:AQ9"/>
    <mergeCell ref="F10:P10"/>
    <mergeCell ref="Q10:X10"/>
    <mergeCell ref="Y10:AF10"/>
    <mergeCell ref="AG10:AM10"/>
    <mergeCell ref="AN10:AQ10"/>
    <mergeCell ref="A54:E55"/>
    <mergeCell ref="F54:AR54"/>
    <mergeCell ref="F55:AR55"/>
    <mergeCell ref="A56:E57"/>
    <mergeCell ref="F56:AR56"/>
    <mergeCell ref="F57:AR57"/>
    <mergeCell ref="B64:R64"/>
    <mergeCell ref="S64:AR64"/>
    <mergeCell ref="A58:E59"/>
    <mergeCell ref="F58:AR58"/>
    <mergeCell ref="F59:AR59"/>
    <mergeCell ref="A60:AR60"/>
    <mergeCell ref="B61:E61"/>
    <mergeCell ref="F61:R61"/>
    <mergeCell ref="S61:AR61"/>
    <mergeCell ref="B62:E62"/>
    <mergeCell ref="F62:R62"/>
    <mergeCell ref="S62:AR62"/>
    <mergeCell ref="B63:R63"/>
    <mergeCell ref="S63:AR63"/>
    <mergeCell ref="A71:AR71"/>
    <mergeCell ref="A72:AR72"/>
    <mergeCell ref="A73:AR73"/>
    <mergeCell ref="A65:AR65"/>
    <mergeCell ref="A66:AR66"/>
    <mergeCell ref="A67:AR67"/>
    <mergeCell ref="A68:AR68"/>
    <mergeCell ref="A69:AR69"/>
    <mergeCell ref="A70:AR70"/>
  </mergeCells>
  <dataValidations count="5">
    <dataValidation type="list" allowBlank="1" showInputMessage="1" showErrorMessage="1" sqref="D14 D16 D18 D20 D22 D24 D26 D28 D30 D32 D34 D36 D38 D40 D42 D44 D46 D48 D50 D52" xr:uid="{00000000-0002-0000-0F00-000000000000}">
      <mc:AlternateContent xmlns:x12ac="http://schemas.microsoft.com/office/spreadsheetml/2011/1/ac" xmlns:mc="http://schemas.openxmlformats.org/markup-compatibility/2006">
        <mc:Choice Requires="x12ac">
          <x12ac:list>handel,gastronomia,usługi,"obsługa biurowa, pomieszczenia socjalne związane z działalnością produkcyjną",szkoły,żłobki,przedszkola,przemysłowe zakłady produkcyjne,"biura, urzędy i instytucje",szpitale,hotele i inne obiekty noclegowe</x12ac:list>
        </mc:Choice>
        <mc:Fallback>
          <formula1>"handel,gastronomia,usługi,obsługa biurowa, pomieszczenia socjalne związane z działalnością produkcyjną,szkoły,żłobki,przedszkola,przemysłowe zakłady produkcyjne,biura, urzędy i instytucje,szpitale,hotele i inne obiekty noclegowe"</formula1>
        </mc:Fallback>
      </mc:AlternateContent>
    </dataValidation>
    <dataValidation type="list" allowBlank="1" showInputMessage="1" showErrorMessage="1" sqref="B14" xr:uid="{00000000-0002-0000-0F00-000001000000}">
      <formula1>",Z,N,B, ,"</formula1>
    </dataValidation>
    <dataValidation type="list" allowBlank="1" showInputMessage="1" showErrorMessage="1" sqref="B16 B18 B20 B22 B24 B26 B28 B30 B32 B34 B36 B38 B40 B42 B44 B46 B48 B50 B52" xr:uid="{00000000-0002-0000-0F00-000002000000}">
      <formula1>",Z,N,B"</formula1>
    </dataValidation>
    <dataValidation type="list" allowBlank="1" showInputMessage="1" showErrorMessage="1" sqref="F14:P14 AN14:AQ14 F50:P50 AN50:AQ50 F16:P16 AN16:AQ16 F18:P18 AN18:AQ18 F20:P20 AN20:AQ20 F22:P22 AN22:AQ22 F24:P24 AN24:AQ24 F26:P26 AN26:AQ26 F28:P28 AN28:AQ28 F30:P30 AN30:AQ30 F32:P32 AN32:AQ32 F34:P34 AN34:AQ34 F36:P36 AN36:AQ36 F38:P38 AN38:AQ38 F40:P40 AN40:AQ40 F42:P42 AN42:AQ42 F44:P44 AN44:AQ44 F46:P46 AN46:AQ46 F48:P48 AN48:AQ48 F52:P52 AN52:AQ52" xr:uid="{00000000-0002-0000-0F00-000003000000}">
      <mc:AlternateContent xmlns:x12ac="http://schemas.microsoft.com/office/spreadsheetml/2011/1/ac" xmlns:mc="http://schemas.openxmlformats.org/markup-compatibility/2006">
        <mc:Choice Requires="x12ac">
          <x12ac:list>0,"4,33","8,66","12,99","17,32","21,65","25,98","30,31","34,64","38,97","43,3","47,63","51,96","56,29","60,62","64,95"</x12ac:list>
        </mc:Choice>
        <mc:Fallback>
          <formula1>"0,4,33,8,66,12,99,17,32,21,65,25,98,30,31,34,64,38,97,43,3,47,63,51,96,56,29,60,62,64,95"</formula1>
        </mc:Fallback>
      </mc:AlternateContent>
    </dataValidation>
    <dataValidation type="list" allowBlank="1" showInputMessage="1" showErrorMessage="1" sqref="Q14:AM14 Q36:AM36 Q42:AM42 Q50:AM50 Q26:AM26 Q38:AM38 Q16:AM16 Q32:AM32 Q48:AM48 Q18:AM18 Q28:AM28 Q46:AM46 Q20:AM20 Q34:AM34 Q40:AM40 Q22:AM22 Q30:AM30 Q44:AM44 Q24:AM24 Q52:AM52" xr:uid="{00000000-0002-0000-0F00-000004000000}">
      <mc:AlternateContent xmlns:x12ac="http://schemas.microsoft.com/office/spreadsheetml/2011/1/ac" xmlns:mc="http://schemas.openxmlformats.org/markup-compatibility/2006">
        <mc:Choice Requires="x12ac">
          <x12ac:list>"2,17","4,34","6,51","8,68","10,85","13,02","15,19","17,36","19,53","21,7","23,87","26,04","28,21","30,38","32,55"</x12ac:list>
        </mc:Choice>
        <mc:Fallback>
          <formula1>"2,17,4,34,6,51,8,68,10,85,13,02,15,19,17,36,19,53,21,7,23,87,26,04,28,21,30,38,32,55"</formula1>
        </mc:Fallback>
      </mc:AlternateContent>
    </dataValidation>
  </dataValidations>
  <printOptions horizontalCentered="1"/>
  <pageMargins left="0.25" right="0.25" top="0.75" bottom="0.75" header="0.3" footer="0.3"/>
  <pageSetup paperSize="8" scale="49" orientation="landscape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AS82"/>
  <sheetViews>
    <sheetView showGridLines="0" view="pageBreakPreview" zoomScale="70" zoomScaleNormal="70" zoomScaleSheetLayoutView="70" workbookViewId="0">
      <pane ySplit="12" topLeftCell="A13" activePane="bottomLeft" state="frozen"/>
      <selection pane="bottomLeft" activeCell="B62" sqref="B62:E62"/>
    </sheetView>
  </sheetViews>
  <sheetFormatPr defaultRowHeight="15" x14ac:dyDescent="0.25"/>
  <cols>
    <col min="1" max="1" width="10.42578125" customWidth="1"/>
    <col min="2" max="2" width="9.85546875" customWidth="1"/>
    <col min="3" max="3" width="13.28515625" customWidth="1"/>
    <col min="4" max="4" width="33.85546875" customWidth="1"/>
    <col min="5" max="5" width="13.7109375" customWidth="1"/>
    <col min="6" max="13" width="6.7109375" customWidth="1"/>
    <col min="14" max="16" width="8.5703125" customWidth="1"/>
    <col min="17" max="21" width="6.7109375" customWidth="1"/>
    <col min="22" max="22" width="7.5703125" customWidth="1"/>
    <col min="23" max="25" width="8.28515625" customWidth="1"/>
    <col min="26" max="29" width="6.7109375" customWidth="1"/>
    <col min="30" max="32" width="8.42578125" customWidth="1"/>
    <col min="33" max="34" width="7.85546875" customWidth="1"/>
    <col min="35" max="37" width="6.7109375" customWidth="1"/>
    <col min="38" max="39" width="8.5703125" customWidth="1"/>
    <col min="40" max="40" width="6.7109375" customWidth="1"/>
    <col min="41" max="42" width="8.7109375" customWidth="1"/>
    <col min="43" max="43" width="8.5703125" customWidth="1"/>
    <col min="44" max="44" width="24.28515625" customWidth="1"/>
  </cols>
  <sheetData>
    <row r="1" spans="1:45" ht="18" customHeight="1" thickBot="1" x14ac:dyDescent="0.3">
      <c r="A1" t="s">
        <v>174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7"/>
      <c r="Z1" s="257"/>
      <c r="AA1" s="257"/>
      <c r="AB1" s="257"/>
      <c r="AC1" s="257"/>
      <c r="AD1" s="257"/>
      <c r="AE1" s="257"/>
      <c r="AF1" s="257"/>
      <c r="AG1" s="257"/>
      <c r="AH1" s="257"/>
      <c r="AI1" s="257"/>
      <c r="AJ1" s="257"/>
      <c r="AK1" s="257"/>
      <c r="AL1" s="257"/>
      <c r="AM1" s="257"/>
      <c r="AN1" s="257"/>
      <c r="AO1" s="257"/>
      <c r="AP1" s="257"/>
      <c r="AQ1" s="257"/>
      <c r="AR1" s="257"/>
    </row>
    <row r="2" spans="1:45" ht="18" customHeight="1" x14ac:dyDescent="0.25">
      <c r="A2" s="295" t="s">
        <v>236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  <c r="W2" s="296"/>
      <c r="X2" s="296"/>
      <c r="Y2" s="296"/>
      <c r="Z2" s="296"/>
      <c r="AA2" s="296"/>
      <c r="AB2" s="296"/>
      <c r="AC2" s="296"/>
      <c r="AD2" s="296"/>
      <c r="AE2" s="296"/>
      <c r="AF2" s="296"/>
      <c r="AG2" s="296"/>
      <c r="AH2" s="296"/>
      <c r="AI2" s="296"/>
      <c r="AJ2" s="296"/>
      <c r="AK2" s="296"/>
      <c r="AL2" s="296"/>
      <c r="AM2" s="296"/>
      <c r="AN2" s="296"/>
      <c r="AO2" s="296"/>
      <c r="AP2" s="296"/>
      <c r="AQ2" s="296"/>
      <c r="AR2" s="297"/>
      <c r="AS2" s="79"/>
    </row>
    <row r="3" spans="1:45" ht="79.5" customHeight="1" x14ac:dyDescent="0.25">
      <c r="A3" s="298" t="s">
        <v>247</v>
      </c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299"/>
      <c r="T3" s="299"/>
      <c r="U3" s="299"/>
      <c r="V3" s="299"/>
      <c r="W3" s="299"/>
      <c r="X3" s="299"/>
      <c r="Y3" s="299"/>
      <c r="Z3" s="299"/>
      <c r="AA3" s="299"/>
      <c r="AB3" s="299"/>
      <c r="AC3" s="299"/>
      <c r="AD3" s="299"/>
      <c r="AE3" s="299"/>
      <c r="AF3" s="299"/>
      <c r="AG3" s="299"/>
      <c r="AH3" s="299"/>
      <c r="AI3" s="299"/>
      <c r="AJ3" s="299"/>
      <c r="AK3" s="299"/>
      <c r="AL3" s="299"/>
      <c r="AM3" s="299"/>
      <c r="AN3" s="299"/>
      <c r="AO3" s="299"/>
      <c r="AP3" s="299"/>
      <c r="AQ3" s="299"/>
      <c r="AR3" s="300"/>
    </row>
    <row r="4" spans="1:45" ht="17.25" customHeight="1" x14ac:dyDescent="0.25">
      <c r="A4" s="301" t="s">
        <v>348</v>
      </c>
      <c r="B4" s="302"/>
      <c r="C4" s="302"/>
      <c r="D4" s="302"/>
      <c r="E4" s="302"/>
      <c r="F4" s="302"/>
      <c r="G4" s="302"/>
      <c r="H4" s="302"/>
      <c r="I4" s="302"/>
      <c r="J4" s="302"/>
      <c r="K4" s="302"/>
      <c r="L4" s="302"/>
      <c r="M4" s="302"/>
      <c r="N4" s="302"/>
      <c r="O4" s="302"/>
      <c r="P4" s="302"/>
      <c r="Q4" s="302"/>
      <c r="R4" s="302"/>
      <c r="S4" s="302"/>
      <c r="T4" s="302"/>
      <c r="U4" s="302"/>
      <c r="V4" s="302"/>
      <c r="W4" s="302"/>
      <c r="X4" s="302"/>
      <c r="Y4" s="302"/>
      <c r="Z4" s="302"/>
      <c r="AA4" s="302"/>
      <c r="AB4" s="302"/>
      <c r="AC4" s="302"/>
      <c r="AD4" s="302"/>
      <c r="AE4" s="302"/>
      <c r="AF4" s="302"/>
      <c r="AG4" s="302"/>
      <c r="AH4" s="302"/>
      <c r="AI4" s="302"/>
      <c r="AJ4" s="302"/>
      <c r="AK4" s="302"/>
      <c r="AL4" s="302"/>
      <c r="AM4" s="302"/>
      <c r="AN4" s="302"/>
      <c r="AO4" s="302"/>
      <c r="AP4" s="302"/>
      <c r="AQ4" s="302"/>
      <c r="AR4" s="303"/>
      <c r="AS4" s="79"/>
    </row>
    <row r="5" spans="1:45" ht="10.5" customHeight="1" x14ac:dyDescent="0.25">
      <c r="A5" s="51"/>
      <c r="B5" s="304" t="s">
        <v>239</v>
      </c>
      <c r="C5" s="305"/>
      <c r="D5" s="305"/>
      <c r="E5" s="305"/>
      <c r="F5" s="305"/>
      <c r="G5" s="305"/>
      <c r="H5" s="305"/>
      <c r="I5" s="305"/>
      <c r="J5" s="305"/>
      <c r="K5" s="305"/>
      <c r="L5" s="305"/>
      <c r="M5" s="305"/>
      <c r="N5" s="305"/>
      <c r="O5" s="305"/>
      <c r="P5" s="305"/>
      <c r="Q5" s="305"/>
      <c r="R5" s="305"/>
      <c r="S5" s="305"/>
      <c r="T5" s="306"/>
      <c r="U5" s="304" t="s">
        <v>238</v>
      </c>
      <c r="V5" s="305"/>
      <c r="W5" s="305"/>
      <c r="X5" s="305"/>
      <c r="Y5" s="305"/>
      <c r="Z5" s="305"/>
      <c r="AA5" s="305"/>
      <c r="AB5" s="305"/>
      <c r="AC5" s="305"/>
      <c r="AD5" s="305"/>
      <c r="AE5" s="305"/>
      <c r="AF5" s="305"/>
      <c r="AG5" s="305"/>
      <c r="AH5" s="305"/>
      <c r="AI5" s="305"/>
      <c r="AJ5" s="305"/>
      <c r="AK5" s="305"/>
      <c r="AL5" s="305"/>
      <c r="AM5" s="305"/>
      <c r="AN5" s="305"/>
      <c r="AO5" s="305"/>
      <c r="AP5" s="305"/>
      <c r="AQ5" s="305"/>
      <c r="AR5" s="307"/>
      <c r="AS5" s="79"/>
    </row>
    <row r="6" spans="1:45" ht="42.75" customHeight="1" x14ac:dyDescent="0.25">
      <c r="A6" s="52"/>
      <c r="B6" s="272"/>
      <c r="C6" s="273"/>
      <c r="D6" s="273"/>
      <c r="E6" s="273"/>
      <c r="F6" s="273"/>
      <c r="G6" s="273"/>
      <c r="H6" s="273"/>
      <c r="I6" s="273"/>
      <c r="J6" s="273"/>
      <c r="K6" s="273"/>
      <c r="L6" s="273"/>
      <c r="M6" s="273"/>
      <c r="N6" s="273"/>
      <c r="O6" s="273"/>
      <c r="P6" s="273"/>
      <c r="Q6" s="273"/>
      <c r="R6" s="273"/>
      <c r="S6" s="273"/>
      <c r="T6" s="274"/>
      <c r="U6" s="272"/>
      <c r="V6" s="273"/>
      <c r="W6" s="273"/>
      <c r="X6" s="273"/>
      <c r="Y6" s="273"/>
      <c r="Z6" s="273"/>
      <c r="AA6" s="273"/>
      <c r="AB6" s="273"/>
      <c r="AC6" s="273"/>
      <c r="AD6" s="273"/>
      <c r="AE6" s="273"/>
      <c r="AF6" s="273"/>
      <c r="AG6" s="273"/>
      <c r="AH6" s="273"/>
      <c r="AI6" s="273"/>
      <c r="AJ6" s="273"/>
      <c r="AK6" s="273"/>
      <c r="AL6" s="273"/>
      <c r="AM6" s="273"/>
      <c r="AN6" s="273"/>
      <c r="AO6" s="273"/>
      <c r="AP6" s="273"/>
      <c r="AQ6" s="273"/>
      <c r="AR6" s="308"/>
      <c r="AS6" s="79"/>
    </row>
    <row r="7" spans="1:45" ht="16.5" customHeight="1" thickBot="1" x14ac:dyDescent="0.3">
      <c r="A7" s="309" t="s">
        <v>349</v>
      </c>
      <c r="B7" s="310"/>
      <c r="C7" s="310"/>
      <c r="D7" s="310"/>
      <c r="E7" s="310"/>
      <c r="F7" s="310"/>
      <c r="G7" s="310"/>
      <c r="H7" s="310"/>
      <c r="I7" s="310"/>
      <c r="J7" s="310"/>
      <c r="K7" s="310"/>
      <c r="L7" s="310"/>
      <c r="M7" s="310"/>
      <c r="N7" s="310"/>
      <c r="O7" s="310"/>
      <c r="P7" s="310"/>
      <c r="Q7" s="310"/>
      <c r="R7" s="310"/>
      <c r="S7" s="310"/>
      <c r="T7" s="310"/>
      <c r="U7" s="310"/>
      <c r="V7" s="310"/>
      <c r="W7" s="310"/>
      <c r="X7" s="310"/>
      <c r="Y7" s="310"/>
      <c r="Z7" s="310"/>
      <c r="AA7" s="310"/>
      <c r="AB7" s="310"/>
      <c r="AC7" s="310"/>
      <c r="AD7" s="310"/>
      <c r="AE7" s="310"/>
      <c r="AF7" s="310"/>
      <c r="AG7" s="310"/>
      <c r="AH7" s="310"/>
      <c r="AI7" s="310"/>
      <c r="AJ7" s="310"/>
      <c r="AK7" s="310"/>
      <c r="AL7" s="310"/>
      <c r="AM7" s="310"/>
      <c r="AN7" s="310"/>
      <c r="AO7" s="310"/>
      <c r="AP7" s="310"/>
      <c r="AQ7" s="310"/>
      <c r="AR7" s="311"/>
      <c r="AS7" s="79"/>
    </row>
    <row r="8" spans="1:45" ht="16.5" customHeight="1" x14ac:dyDescent="0.25">
      <c r="A8" s="312" t="s">
        <v>342</v>
      </c>
      <c r="B8" s="314" t="s">
        <v>248</v>
      </c>
      <c r="C8" s="21" t="s">
        <v>168</v>
      </c>
      <c r="D8" s="316" t="s">
        <v>241</v>
      </c>
      <c r="E8" s="317"/>
      <c r="F8" s="318"/>
      <c r="G8" s="318"/>
      <c r="H8" s="318"/>
      <c r="I8" s="318"/>
      <c r="J8" s="318"/>
      <c r="K8" s="318"/>
      <c r="L8" s="318"/>
      <c r="M8" s="318"/>
      <c r="N8" s="318"/>
      <c r="O8" s="318"/>
      <c r="P8" s="318"/>
      <c r="Q8" s="318"/>
      <c r="R8" s="318"/>
      <c r="S8" s="318"/>
      <c r="T8" s="318"/>
      <c r="U8" s="318"/>
      <c r="V8" s="318"/>
      <c r="W8" s="318"/>
      <c r="X8" s="318"/>
      <c r="Y8" s="318"/>
      <c r="Z8" s="318"/>
      <c r="AA8" s="318"/>
      <c r="AB8" s="318"/>
      <c r="AC8" s="318"/>
      <c r="AD8" s="318"/>
      <c r="AE8" s="318"/>
      <c r="AF8" s="318"/>
      <c r="AG8" s="318"/>
      <c r="AH8" s="318"/>
      <c r="AI8" s="318"/>
      <c r="AJ8" s="318"/>
      <c r="AK8" s="318"/>
      <c r="AL8" s="318"/>
      <c r="AM8" s="318"/>
      <c r="AN8" s="318"/>
      <c r="AO8" s="318"/>
      <c r="AP8" s="318"/>
      <c r="AQ8" s="319"/>
      <c r="AR8" s="320" t="s">
        <v>271</v>
      </c>
    </row>
    <row r="9" spans="1:45" ht="36.75" customHeight="1" x14ac:dyDescent="0.25">
      <c r="A9" s="313"/>
      <c r="B9" s="315"/>
      <c r="C9" s="322" t="s">
        <v>240</v>
      </c>
      <c r="D9" s="313" t="s">
        <v>249</v>
      </c>
      <c r="E9" s="323" t="s">
        <v>250</v>
      </c>
      <c r="F9" s="315" t="s">
        <v>390</v>
      </c>
      <c r="G9" s="315"/>
      <c r="H9" s="315"/>
      <c r="I9" s="315"/>
      <c r="J9" s="315"/>
      <c r="K9" s="315"/>
      <c r="L9" s="315"/>
      <c r="M9" s="315"/>
      <c r="N9" s="315"/>
      <c r="O9" s="315"/>
      <c r="P9" s="315"/>
      <c r="Q9" s="315"/>
      <c r="R9" s="315"/>
      <c r="S9" s="315"/>
      <c r="T9" s="315"/>
      <c r="U9" s="315"/>
      <c r="V9" s="315"/>
      <c r="W9" s="315"/>
      <c r="X9" s="315"/>
      <c r="Y9" s="315"/>
      <c r="Z9" s="315"/>
      <c r="AA9" s="315"/>
      <c r="AB9" s="315"/>
      <c r="AC9" s="315"/>
      <c r="AD9" s="315"/>
      <c r="AE9" s="315"/>
      <c r="AF9" s="315"/>
      <c r="AG9" s="315"/>
      <c r="AH9" s="315"/>
      <c r="AI9" s="315"/>
      <c r="AJ9" s="315"/>
      <c r="AK9" s="315"/>
      <c r="AL9" s="315"/>
      <c r="AM9" s="315"/>
      <c r="AN9" s="315"/>
      <c r="AO9" s="315"/>
      <c r="AP9" s="315"/>
      <c r="AQ9" s="323"/>
      <c r="AR9" s="321"/>
    </row>
    <row r="10" spans="1:45" ht="21" customHeight="1" x14ac:dyDescent="0.25">
      <c r="A10" s="313"/>
      <c r="B10" s="315"/>
      <c r="C10" s="322"/>
      <c r="D10" s="313"/>
      <c r="E10" s="323"/>
      <c r="F10" s="324" t="s">
        <v>359</v>
      </c>
      <c r="G10" s="324"/>
      <c r="H10" s="324"/>
      <c r="I10" s="324"/>
      <c r="J10" s="324"/>
      <c r="K10" s="324"/>
      <c r="L10" s="324"/>
      <c r="M10" s="324"/>
      <c r="N10" s="324"/>
      <c r="O10" s="324"/>
      <c r="P10" s="324"/>
      <c r="Q10" s="325" t="s">
        <v>32</v>
      </c>
      <c r="R10" s="326"/>
      <c r="S10" s="326"/>
      <c r="T10" s="326"/>
      <c r="U10" s="326"/>
      <c r="V10" s="326"/>
      <c r="W10" s="326"/>
      <c r="X10" s="327"/>
      <c r="Y10" s="328" t="s">
        <v>31</v>
      </c>
      <c r="Z10" s="329"/>
      <c r="AA10" s="329"/>
      <c r="AB10" s="329"/>
      <c r="AC10" s="329"/>
      <c r="AD10" s="329"/>
      <c r="AE10" s="329"/>
      <c r="AF10" s="330"/>
      <c r="AG10" s="331" t="s">
        <v>33</v>
      </c>
      <c r="AH10" s="332"/>
      <c r="AI10" s="332"/>
      <c r="AJ10" s="332"/>
      <c r="AK10" s="332"/>
      <c r="AL10" s="332"/>
      <c r="AM10" s="333"/>
      <c r="AN10" s="334" t="s">
        <v>34</v>
      </c>
      <c r="AO10" s="335"/>
      <c r="AP10" s="335"/>
      <c r="AQ10" s="335"/>
      <c r="AR10" s="321"/>
    </row>
    <row r="11" spans="1:45" ht="45" customHeight="1" x14ac:dyDescent="0.25">
      <c r="A11" s="313"/>
      <c r="B11" s="315"/>
      <c r="C11" s="322"/>
      <c r="D11" s="313"/>
      <c r="E11" s="323"/>
      <c r="F11" s="14" t="s">
        <v>267</v>
      </c>
      <c r="G11" s="14" t="s">
        <v>268</v>
      </c>
      <c r="H11" s="14" t="s">
        <v>269</v>
      </c>
      <c r="I11" s="14" t="s">
        <v>259</v>
      </c>
      <c r="J11" s="14" t="s">
        <v>347</v>
      </c>
      <c r="K11" s="14" t="s">
        <v>260</v>
      </c>
      <c r="L11" s="14" t="s">
        <v>261</v>
      </c>
      <c r="M11" s="14" t="s">
        <v>262</v>
      </c>
      <c r="N11" s="27" t="s">
        <v>362</v>
      </c>
      <c r="O11" s="27" t="s">
        <v>363</v>
      </c>
      <c r="P11" s="27" t="s">
        <v>364</v>
      </c>
      <c r="Q11" s="14" t="s">
        <v>267</v>
      </c>
      <c r="R11" s="14" t="s">
        <v>268</v>
      </c>
      <c r="S11" s="14" t="s">
        <v>347</v>
      </c>
      <c r="T11" s="14" t="s">
        <v>360</v>
      </c>
      <c r="U11" s="14" t="s">
        <v>361</v>
      </c>
      <c r="V11" s="27" t="s">
        <v>362</v>
      </c>
      <c r="W11" s="27" t="s">
        <v>363</v>
      </c>
      <c r="X11" s="27" t="s">
        <v>364</v>
      </c>
      <c r="Y11" s="14" t="s">
        <v>267</v>
      </c>
      <c r="Z11" s="14" t="s">
        <v>268</v>
      </c>
      <c r="AA11" s="14" t="s">
        <v>347</v>
      </c>
      <c r="AB11" s="14" t="s">
        <v>360</v>
      </c>
      <c r="AC11" s="14" t="s">
        <v>361</v>
      </c>
      <c r="AD11" s="27" t="s">
        <v>362</v>
      </c>
      <c r="AE11" s="27" t="s">
        <v>363</v>
      </c>
      <c r="AF11" s="27" t="s">
        <v>364</v>
      </c>
      <c r="AG11" s="14" t="s">
        <v>267</v>
      </c>
      <c r="AH11" s="14" t="s">
        <v>268</v>
      </c>
      <c r="AI11" s="14" t="s">
        <v>347</v>
      </c>
      <c r="AJ11" s="14" t="s">
        <v>360</v>
      </c>
      <c r="AK11" s="14" t="s">
        <v>361</v>
      </c>
      <c r="AL11" s="27" t="s">
        <v>362</v>
      </c>
      <c r="AM11" s="27" t="s">
        <v>363</v>
      </c>
      <c r="AN11" s="14" t="s">
        <v>267</v>
      </c>
      <c r="AO11" s="14" t="s">
        <v>268</v>
      </c>
      <c r="AP11" s="14" t="s">
        <v>347</v>
      </c>
      <c r="AQ11" s="31" t="s">
        <v>362</v>
      </c>
      <c r="AR11" s="321"/>
      <c r="AS11" s="69"/>
    </row>
    <row r="12" spans="1:45" ht="14.25" customHeight="1" thickBot="1" x14ac:dyDescent="0.3">
      <c r="A12" s="23" t="s">
        <v>165</v>
      </c>
      <c r="B12" s="24" t="s">
        <v>166</v>
      </c>
      <c r="C12" s="28" t="s">
        <v>167</v>
      </c>
      <c r="D12" s="23" t="s">
        <v>245</v>
      </c>
      <c r="E12" s="29" t="s">
        <v>246</v>
      </c>
      <c r="F12" s="22" t="s">
        <v>346</v>
      </c>
      <c r="G12" s="22" t="s">
        <v>251</v>
      </c>
      <c r="H12" s="22" t="s">
        <v>252</v>
      </c>
      <c r="I12" s="22" t="s">
        <v>253</v>
      </c>
      <c r="J12" s="22" t="s">
        <v>254</v>
      </c>
      <c r="K12" s="22" t="s">
        <v>255</v>
      </c>
      <c r="L12" s="22" t="s">
        <v>256</v>
      </c>
      <c r="M12" s="22" t="s">
        <v>257</v>
      </c>
      <c r="N12" s="22" t="s">
        <v>258</v>
      </c>
      <c r="O12" s="22" t="s">
        <v>263</v>
      </c>
      <c r="P12" s="22" t="s">
        <v>264</v>
      </c>
      <c r="Q12" s="22" t="s">
        <v>265</v>
      </c>
      <c r="R12" s="22" t="s">
        <v>266</v>
      </c>
      <c r="S12" s="22" t="s">
        <v>365</v>
      </c>
      <c r="T12" s="22" t="s">
        <v>366</v>
      </c>
      <c r="U12" s="22" t="s">
        <v>367</v>
      </c>
      <c r="V12" s="22" t="s">
        <v>368</v>
      </c>
      <c r="W12" s="22" t="s">
        <v>1</v>
      </c>
      <c r="X12" s="22" t="s">
        <v>388</v>
      </c>
      <c r="Y12" s="22" t="s">
        <v>369</v>
      </c>
      <c r="Z12" s="22" t="s">
        <v>370</v>
      </c>
      <c r="AA12" s="22" t="s">
        <v>371</v>
      </c>
      <c r="AB12" s="22" t="s">
        <v>372</v>
      </c>
      <c r="AC12" s="22" t="s">
        <v>373</v>
      </c>
      <c r="AD12" s="22" t="s">
        <v>374</v>
      </c>
      <c r="AE12" s="22" t="s">
        <v>375</v>
      </c>
      <c r="AF12" s="22" t="s">
        <v>376</v>
      </c>
      <c r="AG12" s="22" t="s">
        <v>377</v>
      </c>
      <c r="AH12" s="22" t="s">
        <v>378</v>
      </c>
      <c r="AI12" s="22" t="s">
        <v>379</v>
      </c>
      <c r="AJ12" s="22" t="s">
        <v>380</v>
      </c>
      <c r="AK12" s="22" t="s">
        <v>381</v>
      </c>
      <c r="AL12" s="22" t="s">
        <v>382</v>
      </c>
      <c r="AM12" s="22" t="s">
        <v>383</v>
      </c>
      <c r="AN12" s="22" t="s">
        <v>384</v>
      </c>
      <c r="AO12" s="22" t="s">
        <v>385</v>
      </c>
      <c r="AP12" s="22" t="s">
        <v>386</v>
      </c>
      <c r="AQ12" s="29" t="s">
        <v>387</v>
      </c>
      <c r="AR12" s="30" t="s">
        <v>1109</v>
      </c>
      <c r="AS12" s="69"/>
    </row>
    <row r="13" spans="1:45" ht="10.5" customHeight="1" x14ac:dyDescent="0.25">
      <c r="A13" s="58" t="s">
        <v>38</v>
      </c>
      <c r="B13" s="59" t="s">
        <v>58</v>
      </c>
      <c r="C13" s="60" t="s">
        <v>28</v>
      </c>
      <c r="D13" s="71" t="s">
        <v>86</v>
      </c>
      <c r="E13" s="59" t="s">
        <v>99</v>
      </c>
      <c r="F13" s="59" t="s">
        <v>119</v>
      </c>
      <c r="G13" s="59" t="s">
        <v>143</v>
      </c>
      <c r="H13" s="59" t="s">
        <v>178</v>
      </c>
      <c r="I13" s="59" t="s">
        <v>198</v>
      </c>
      <c r="J13" s="59" t="s">
        <v>276</v>
      </c>
      <c r="K13" s="59" t="s">
        <v>284</v>
      </c>
      <c r="L13" s="59" t="s">
        <v>292</v>
      </c>
      <c r="M13" s="59" t="s">
        <v>460</v>
      </c>
      <c r="N13" s="59" t="s">
        <v>474</v>
      </c>
      <c r="O13" s="61" t="s">
        <v>531</v>
      </c>
      <c r="P13" s="59" t="s">
        <v>499</v>
      </c>
      <c r="Q13" s="59" t="s">
        <v>513</v>
      </c>
      <c r="R13" s="59" t="s">
        <v>517</v>
      </c>
      <c r="S13" s="59" t="s">
        <v>549</v>
      </c>
      <c r="T13" s="59" t="s">
        <v>569</v>
      </c>
      <c r="U13" s="59" t="s">
        <v>589</v>
      </c>
      <c r="V13" s="59" t="s">
        <v>609</v>
      </c>
      <c r="W13" s="59" t="s">
        <v>629</v>
      </c>
      <c r="X13" s="59" t="s">
        <v>649</v>
      </c>
      <c r="Y13" s="59" t="s">
        <v>669</v>
      </c>
      <c r="Z13" s="59" t="s">
        <v>689</v>
      </c>
      <c r="AA13" s="59" t="s">
        <v>709</v>
      </c>
      <c r="AB13" s="59" t="s">
        <v>729</v>
      </c>
      <c r="AC13" s="59" t="s">
        <v>749</v>
      </c>
      <c r="AD13" s="59" t="s">
        <v>769</v>
      </c>
      <c r="AE13" s="59" t="s">
        <v>789</v>
      </c>
      <c r="AF13" s="61" t="s">
        <v>822</v>
      </c>
      <c r="AG13" s="59" t="s">
        <v>842</v>
      </c>
      <c r="AH13" s="59" t="s">
        <v>862</v>
      </c>
      <c r="AI13" s="59" t="s">
        <v>882</v>
      </c>
      <c r="AJ13" s="61" t="s">
        <v>902</v>
      </c>
      <c r="AK13" s="59" t="s">
        <v>912</v>
      </c>
      <c r="AL13" s="59" t="s">
        <v>932</v>
      </c>
      <c r="AM13" s="59" t="s">
        <v>952</v>
      </c>
      <c r="AN13" s="59" t="s">
        <v>972</v>
      </c>
      <c r="AO13" s="59" t="s">
        <v>992</v>
      </c>
      <c r="AP13" s="59" t="s">
        <v>1009</v>
      </c>
      <c r="AQ13" s="62" t="s">
        <v>1029</v>
      </c>
      <c r="AR13" s="80" t="s">
        <v>1049</v>
      </c>
      <c r="AS13" s="17"/>
    </row>
    <row r="14" spans="1:45" ht="29.25" customHeight="1" x14ac:dyDescent="0.25">
      <c r="A14" s="87"/>
      <c r="B14" s="68"/>
      <c r="C14" s="67"/>
      <c r="D14" s="70"/>
      <c r="E14" s="66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4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2" t="str">
        <f>IF(B14="","",IF(B14="N",ROUND(F14*6,2)+ROUND(G14*12.5,2)+ROUND(H14*19,2)+ROUND(I14*34.5,2)+ROUND(J14*58,2)+ROUND(K14*317.5,2)+ROUND(L14*423,2)+ROUND(M14*635,2)+ROUND(N14*79,2)+ROUND(O14*158.5,2)+ROUND(P14*264.5,2)+ROUND(Q14*6,2)+ROUND(R14*12.5,2)+ROUND(S14*58,2)+ROUND(T14*79,2)+ROUND(U14*132,2)+ROUND(V14*79,2)+ROUND(W14*158.5,2)+ROUND(X14*264.5,2)+ROUND(Y14*6,2)+ROUND(Z14*12.5,2)+ROUND(AA14*58,2)+ROUND(AB14*79,2)+ROUND(AC14*132,2)+ROUND(AD14*79,2)+ROUND(AE14*158.5,2)+ROUND(AF14*264.5,2)+ROUND(AG14*6,2)+ROUND(AH14*12.5,2)+ROUND(AI14*58,2)+ROUND(AJ14*79,2)+ROUND(AK14*132,2)+ROUND(AL14*79,2)+ROUND(AM14*158.5,2)+ROUND(AN14*6,2)+ROUND(AO14*12.5,2)+ROUND(AP14*58,2)+ROUND(AQ14*79,2),IF(B14="B","brak przesłanek do naliczenia opłaty",IF(B14="Z",IF(C14=0,0,IF(C14="","",IF(C14=1,34*C14,IF(C14=2,34*C14,IF(C14=3,34*C14,IF(C14=4,34*C14,IF(C14=5,34*C14,IF(C14&gt;5,34*C14,"nieprawidłowa "))))))))))))</f>
        <v/>
      </c>
      <c r="AS14" s="17"/>
    </row>
    <row r="15" spans="1:45" ht="8.25" customHeight="1" x14ac:dyDescent="0.25">
      <c r="A15" s="64" t="s">
        <v>39</v>
      </c>
      <c r="B15" s="63" t="s">
        <v>59</v>
      </c>
      <c r="C15" s="65" t="s">
        <v>68</v>
      </c>
      <c r="D15" s="72" t="s">
        <v>3</v>
      </c>
      <c r="E15" s="63" t="s">
        <v>100</v>
      </c>
      <c r="F15" s="85" t="s">
        <v>120</v>
      </c>
      <c r="G15" s="85" t="s">
        <v>144</v>
      </c>
      <c r="H15" s="85" t="s">
        <v>179</v>
      </c>
      <c r="I15" s="85" t="s">
        <v>199</v>
      </c>
      <c r="J15" s="85" t="s">
        <v>277</v>
      </c>
      <c r="K15" s="85" t="s">
        <v>285</v>
      </c>
      <c r="L15" s="85" t="s">
        <v>293</v>
      </c>
      <c r="M15" s="85" t="s">
        <v>461</v>
      </c>
      <c r="N15" s="85" t="s">
        <v>475</v>
      </c>
      <c r="O15" s="85" t="s">
        <v>532</v>
      </c>
      <c r="P15" s="85" t="s">
        <v>500</v>
      </c>
      <c r="Q15" s="85" t="s">
        <v>514</v>
      </c>
      <c r="R15" s="85" t="s">
        <v>518</v>
      </c>
      <c r="S15" s="85" t="s">
        <v>550</v>
      </c>
      <c r="T15" s="85" t="s">
        <v>570</v>
      </c>
      <c r="U15" s="85" t="s">
        <v>590</v>
      </c>
      <c r="V15" s="85" t="s">
        <v>610</v>
      </c>
      <c r="W15" s="85" t="s">
        <v>630</v>
      </c>
      <c r="X15" s="85" t="s">
        <v>650</v>
      </c>
      <c r="Y15" s="85" t="s">
        <v>670</v>
      </c>
      <c r="Z15" s="85" t="s">
        <v>690</v>
      </c>
      <c r="AA15" s="85" t="s">
        <v>710</v>
      </c>
      <c r="AB15" s="85" t="s">
        <v>730</v>
      </c>
      <c r="AC15" s="85" t="s">
        <v>750</v>
      </c>
      <c r="AD15" s="85" t="s">
        <v>770</v>
      </c>
      <c r="AE15" s="85" t="s">
        <v>790</v>
      </c>
      <c r="AF15" s="85" t="s">
        <v>823</v>
      </c>
      <c r="AG15" s="85" t="s">
        <v>843</v>
      </c>
      <c r="AH15" s="85" t="s">
        <v>863</v>
      </c>
      <c r="AI15" s="85" t="s">
        <v>883</v>
      </c>
      <c r="AJ15" s="85" t="s">
        <v>903</v>
      </c>
      <c r="AK15" s="85" t="s">
        <v>913</v>
      </c>
      <c r="AL15" s="85" t="s">
        <v>933</v>
      </c>
      <c r="AM15" s="85" t="s">
        <v>953</v>
      </c>
      <c r="AN15" s="85" t="s">
        <v>973</v>
      </c>
      <c r="AO15" s="85" t="s">
        <v>993</v>
      </c>
      <c r="AP15" s="85" t="s">
        <v>1010</v>
      </c>
      <c r="AQ15" s="86" t="s">
        <v>1030</v>
      </c>
      <c r="AR15" s="81" t="s">
        <v>1050</v>
      </c>
    </row>
    <row r="16" spans="1:45" ht="29.25" customHeight="1" x14ac:dyDescent="0.25">
      <c r="A16" s="87"/>
      <c r="B16" s="68"/>
      <c r="C16" s="67"/>
      <c r="D16" s="70"/>
      <c r="E16" s="66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4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2" t="str">
        <f>IF(B16="","",IF(B16="N",ROUND(F16*6,2)+ROUND(G16*12.5,2)+ROUND(H16*19,2)+ROUND(I16*34.5,2)+ROUND(J16*58,2)+ROUND(K16*317.5,2)+ROUND(L16*423,2)+ROUND(M16*635,2)+ROUND(N16*79,2)+ROUND(O16*158.5,2)+ROUND(P16*264.5,2)+ROUND(Q16*6,2)+ROUND(R16*12.5,2)+ROUND(S16*58,2)+ROUND(T16*79,2)+ROUND(U16*132,2)+ROUND(V16*79,2)+ROUND(W16*158.5,2)+ROUND(X16*264.5,2)+ROUND(Y16*6,2)+ROUND(Z16*12.5,2)+ROUND(AA16*58,2)+ROUND(AB16*79,2)+ROUND(AC16*132,2)+ROUND(AD16*79,2)+ROUND(AE16*158.5,2)+ROUND(AF16*264.5,2)+ROUND(AG16*6,2)+ROUND(AH16*12.5,2)+ROUND(AI16*58,2)+ROUND(AJ16*79,2)+ROUND(AK16*132,2)+ROUND(AL16*79,2)+ROUND(AM16*158.5,2)+ROUND(AN16*6,2)+ROUND(AO16*12.5,2)+ROUND(AP16*58,2)+ROUND(AQ16*79,2),IF(B16="B","brak przesłanek do naliczenia opłaty",IF(B16="Z",IF(C16=0,0,IF(C16="","",IF(C16=1,34*C16,IF(C16=2,34*C16,IF(C16=3,34*C16,IF(C16=4,34*C16,IF(C16=5,34*C16,IF(C16&gt;5,34*C16,"nieprawidłowa "))))))))))))</f>
        <v/>
      </c>
    </row>
    <row r="17" spans="1:44" ht="9.75" customHeight="1" x14ac:dyDescent="0.25">
      <c r="A17" s="64" t="s">
        <v>40</v>
      </c>
      <c r="B17" s="63" t="s">
        <v>60</v>
      </c>
      <c r="C17" s="65" t="s">
        <v>69</v>
      </c>
      <c r="D17" s="72" t="s">
        <v>4</v>
      </c>
      <c r="E17" s="63" t="s">
        <v>101</v>
      </c>
      <c r="F17" s="85" t="s">
        <v>121</v>
      </c>
      <c r="G17" s="85" t="s">
        <v>145</v>
      </c>
      <c r="H17" s="85" t="s">
        <v>180</v>
      </c>
      <c r="I17" s="85" t="s">
        <v>200</v>
      </c>
      <c r="J17" s="85" t="s">
        <v>278</v>
      </c>
      <c r="K17" s="85" t="s">
        <v>286</v>
      </c>
      <c r="L17" s="85" t="s">
        <v>448</v>
      </c>
      <c r="M17" s="85" t="s">
        <v>462</v>
      </c>
      <c r="N17" s="85" t="s">
        <v>476</v>
      </c>
      <c r="O17" s="85" t="s">
        <v>533</v>
      </c>
      <c r="P17" s="85" t="s">
        <v>501</v>
      </c>
      <c r="Q17" s="85" t="s">
        <v>515</v>
      </c>
      <c r="R17" s="85" t="s">
        <v>330</v>
      </c>
      <c r="S17" s="85" t="s">
        <v>551</v>
      </c>
      <c r="T17" s="85" t="s">
        <v>571</v>
      </c>
      <c r="U17" s="85" t="s">
        <v>591</v>
      </c>
      <c r="V17" s="85" t="s">
        <v>611</v>
      </c>
      <c r="W17" s="85" t="s">
        <v>631</v>
      </c>
      <c r="X17" s="85" t="s">
        <v>651</v>
      </c>
      <c r="Y17" s="85" t="s">
        <v>671</v>
      </c>
      <c r="Z17" s="85" t="s">
        <v>691</v>
      </c>
      <c r="AA17" s="85" t="s">
        <v>711</v>
      </c>
      <c r="AB17" s="85" t="s">
        <v>731</v>
      </c>
      <c r="AC17" s="85" t="s">
        <v>751</v>
      </c>
      <c r="AD17" s="85" t="s">
        <v>771</v>
      </c>
      <c r="AE17" s="85" t="s">
        <v>791</v>
      </c>
      <c r="AF17" s="85" t="s">
        <v>824</v>
      </c>
      <c r="AG17" s="85" t="s">
        <v>844</v>
      </c>
      <c r="AH17" s="85" t="s">
        <v>864</v>
      </c>
      <c r="AI17" s="85" t="s">
        <v>884</v>
      </c>
      <c r="AJ17" s="85" t="s">
        <v>904</v>
      </c>
      <c r="AK17" s="85" t="s">
        <v>914</v>
      </c>
      <c r="AL17" s="85" t="s">
        <v>934</v>
      </c>
      <c r="AM17" s="85" t="s">
        <v>954</v>
      </c>
      <c r="AN17" s="85" t="s">
        <v>974</v>
      </c>
      <c r="AO17" s="85" t="s">
        <v>994</v>
      </c>
      <c r="AP17" s="85" t="s">
        <v>1011</v>
      </c>
      <c r="AQ17" s="86" t="s">
        <v>1031</v>
      </c>
      <c r="AR17" s="81" t="s">
        <v>1051</v>
      </c>
    </row>
    <row r="18" spans="1:44" ht="29.25" customHeight="1" x14ac:dyDescent="0.25">
      <c r="A18" s="87"/>
      <c r="B18" s="68"/>
      <c r="C18" s="67"/>
      <c r="D18" s="70"/>
      <c r="E18" s="66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4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2" t="str">
        <f>IF(B18="","",IF(B18="N",ROUND(F18*6,2)+ROUND(G18*12.5,2)+ROUND(H18*19,2)+ROUND(I18*34.5,2)+ROUND(J18*58,2)+ROUND(K18*317.5,2)+ROUND(L18*423,2)+ROUND(M18*635,2)+ROUND(N18*79,2)+ROUND(O18*158.5,2)+ROUND(P18*264.5,2)+ROUND(Q18*6,2)+ROUND(R18*12.5,2)+ROUND(S18*58,2)+ROUND(T18*79,2)+ROUND(U18*132,2)+ROUND(V18*79,2)+ROUND(W18*158.5,2)+ROUND(X18*264.5,2)+ROUND(Y18*6,2)+ROUND(Z18*12.5,2)+ROUND(AA18*58,2)+ROUND(AB18*79,2)+ROUND(AC18*132,2)+ROUND(AD18*79,2)+ROUND(AE18*158.5,2)+ROUND(AF18*264.5,2)+ROUND(AG18*6,2)+ROUND(AH18*12.5,2)+ROUND(AI18*58,2)+ROUND(AJ18*79,2)+ROUND(AK18*132,2)+ROUND(AL18*79,2)+ROUND(AM18*158.5,2)+ROUND(AN18*6,2)+ROUND(AO18*12.5,2)+ROUND(AP18*58,2)+ROUND(AQ18*79,2),IF(B18="B","brak przesłanek do naliczenia opłaty",IF(B18="Z",IF(C18=0,0,IF(C18="","",IF(C18=1,34*C18,IF(C18=2,34*C18,IF(C18=3,34*C18,IF(C18=4,34*C18,IF(C18=5,34*C18,IF(C18&gt;5,34*C18,"nieprawidłowa "))))))))))))</f>
        <v/>
      </c>
    </row>
    <row r="19" spans="1:44" ht="8.25" customHeight="1" x14ac:dyDescent="0.25">
      <c r="A19" s="64" t="s">
        <v>41</v>
      </c>
      <c r="B19" s="63" t="s">
        <v>61</v>
      </c>
      <c r="C19" s="65" t="s">
        <v>70</v>
      </c>
      <c r="D19" s="72" t="s">
        <v>5</v>
      </c>
      <c r="E19" s="63" t="s">
        <v>102</v>
      </c>
      <c r="F19" s="85" t="s">
        <v>122</v>
      </c>
      <c r="G19" s="85" t="s">
        <v>146</v>
      </c>
      <c r="H19" s="85" t="s">
        <v>181</v>
      </c>
      <c r="I19" s="85" t="s">
        <v>201</v>
      </c>
      <c r="J19" s="85" t="s">
        <v>279</v>
      </c>
      <c r="K19" s="85" t="s">
        <v>287</v>
      </c>
      <c r="L19" s="85" t="s">
        <v>449</v>
      </c>
      <c r="M19" s="85" t="s">
        <v>463</v>
      </c>
      <c r="N19" s="85" t="s">
        <v>477</v>
      </c>
      <c r="O19" s="85" t="s">
        <v>534</v>
      </c>
      <c r="P19" s="85" t="s">
        <v>502</v>
      </c>
      <c r="Q19" s="85" t="s">
        <v>516</v>
      </c>
      <c r="R19" s="85" t="s">
        <v>331</v>
      </c>
      <c r="S19" s="85" t="s">
        <v>552</v>
      </c>
      <c r="T19" s="85" t="s">
        <v>572</v>
      </c>
      <c r="U19" s="85" t="s">
        <v>592</v>
      </c>
      <c r="V19" s="85" t="s">
        <v>612</v>
      </c>
      <c r="W19" s="85" t="s">
        <v>632</v>
      </c>
      <c r="X19" s="85" t="s">
        <v>652</v>
      </c>
      <c r="Y19" s="85" t="s">
        <v>672</v>
      </c>
      <c r="Z19" s="85" t="s">
        <v>692</v>
      </c>
      <c r="AA19" s="85" t="s">
        <v>712</v>
      </c>
      <c r="AB19" s="85" t="s">
        <v>732</v>
      </c>
      <c r="AC19" s="85" t="s">
        <v>752</v>
      </c>
      <c r="AD19" s="85" t="s">
        <v>772</v>
      </c>
      <c r="AE19" s="85" t="s">
        <v>792</v>
      </c>
      <c r="AF19" s="85" t="s">
        <v>825</v>
      </c>
      <c r="AG19" s="85" t="s">
        <v>845</v>
      </c>
      <c r="AH19" s="85" t="s">
        <v>865</v>
      </c>
      <c r="AI19" s="85" t="s">
        <v>885</v>
      </c>
      <c r="AJ19" s="85" t="s">
        <v>905</v>
      </c>
      <c r="AK19" s="85" t="s">
        <v>915</v>
      </c>
      <c r="AL19" s="85" t="s">
        <v>935</v>
      </c>
      <c r="AM19" s="85" t="s">
        <v>955</v>
      </c>
      <c r="AN19" s="85" t="s">
        <v>975</v>
      </c>
      <c r="AO19" s="85" t="s">
        <v>995</v>
      </c>
      <c r="AP19" s="85" t="s">
        <v>1012</v>
      </c>
      <c r="AQ19" s="86" t="s">
        <v>1032</v>
      </c>
      <c r="AR19" s="81" t="s">
        <v>1052</v>
      </c>
    </row>
    <row r="20" spans="1:44" ht="29.25" customHeight="1" x14ac:dyDescent="0.25">
      <c r="A20" s="87"/>
      <c r="B20" s="68"/>
      <c r="C20" s="67"/>
      <c r="D20" s="70"/>
      <c r="E20" s="66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4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2" t="str">
        <f>IF(B20="","",IF(B20="N",ROUND(F20*6,2)+ROUND(G20*12.5,2)+ROUND(H20*19,2)+ROUND(I20*34.5,2)+ROUND(J20*58,2)+ROUND(K20*317.5,2)+ROUND(L20*423,2)+ROUND(M20*635,2)+ROUND(N20*79,2)+ROUND(O20*158.5,2)+ROUND(P20*264.5,2)+ROUND(Q20*6,2)+ROUND(R20*12.5,2)+ROUND(S20*58,2)+ROUND(T20*79,2)+ROUND(U20*132,2)+ROUND(V20*79,2)+ROUND(W20*158.5,2)+ROUND(X20*264.5,2)+ROUND(Y20*6,2)+ROUND(Z20*12.5,2)+ROUND(AA20*58,2)+ROUND(AB20*79,2)+ROUND(AC20*132,2)+ROUND(AD20*79,2)+ROUND(AE20*158.5,2)+ROUND(AF20*264.5,2)+ROUND(AG20*6,2)+ROUND(AH20*12.5,2)+ROUND(AI20*58,2)+ROUND(AJ20*79,2)+ROUND(AK20*132,2)+ROUND(AL20*79,2)+ROUND(AM20*158.5,2)+ROUND(AN20*6,2)+ROUND(AO20*12.5,2)+ROUND(AP20*58,2)+ROUND(AQ20*79,2),IF(B20="B","brak przesłanek do naliczenia opłaty",IF(B20="Z",IF(C20=0,0,IF(C20="","",IF(C20=1,34*C20,IF(C20=2,34*C20,IF(C20=3,34*C20,IF(C20=4,34*C20,IF(C20=5,34*C20,IF(C20&gt;5,34*C20,"nieprawidłowa "))))))))))))</f>
        <v/>
      </c>
    </row>
    <row r="21" spans="1:44" ht="9.75" customHeight="1" x14ac:dyDescent="0.25">
      <c r="A21" s="64" t="s">
        <v>42</v>
      </c>
      <c r="B21" s="63" t="s">
        <v>62</v>
      </c>
      <c r="C21" s="65" t="s">
        <v>20</v>
      </c>
      <c r="D21" s="72" t="s">
        <v>8</v>
      </c>
      <c r="E21" s="63" t="s">
        <v>103</v>
      </c>
      <c r="F21" s="85" t="s">
        <v>123</v>
      </c>
      <c r="G21" s="85" t="s">
        <v>147</v>
      </c>
      <c r="H21" s="85" t="s">
        <v>182</v>
      </c>
      <c r="I21" s="85" t="s">
        <v>202</v>
      </c>
      <c r="J21" s="85" t="s">
        <v>280</v>
      </c>
      <c r="K21" s="85" t="s">
        <v>436</v>
      </c>
      <c r="L21" s="85" t="s">
        <v>450</v>
      </c>
      <c r="M21" s="85" t="s">
        <v>464</v>
      </c>
      <c r="N21" s="85" t="s">
        <v>478</v>
      </c>
      <c r="O21" s="85" t="s">
        <v>535</v>
      </c>
      <c r="P21" s="85" t="s">
        <v>503</v>
      </c>
      <c r="Q21" s="85" t="s">
        <v>324</v>
      </c>
      <c r="R21" s="85" t="s">
        <v>332</v>
      </c>
      <c r="S21" s="85" t="s">
        <v>553</v>
      </c>
      <c r="T21" s="85" t="s">
        <v>573</v>
      </c>
      <c r="U21" s="85" t="s">
        <v>593</v>
      </c>
      <c r="V21" s="85" t="s">
        <v>613</v>
      </c>
      <c r="W21" s="85" t="s">
        <v>633</v>
      </c>
      <c r="X21" s="85" t="s">
        <v>653</v>
      </c>
      <c r="Y21" s="85" t="s">
        <v>673</v>
      </c>
      <c r="Z21" s="85" t="s">
        <v>693</v>
      </c>
      <c r="AA21" s="85" t="s">
        <v>713</v>
      </c>
      <c r="AB21" s="85" t="s">
        <v>733</v>
      </c>
      <c r="AC21" s="85" t="s">
        <v>753</v>
      </c>
      <c r="AD21" s="85" t="s">
        <v>773</v>
      </c>
      <c r="AE21" s="85" t="s">
        <v>793</v>
      </c>
      <c r="AF21" s="85" t="s">
        <v>826</v>
      </c>
      <c r="AG21" s="85" t="s">
        <v>846</v>
      </c>
      <c r="AH21" s="85" t="s">
        <v>866</v>
      </c>
      <c r="AI21" s="85" t="s">
        <v>886</v>
      </c>
      <c r="AJ21" s="85" t="s">
        <v>906</v>
      </c>
      <c r="AK21" s="85" t="s">
        <v>916</v>
      </c>
      <c r="AL21" s="85" t="s">
        <v>936</v>
      </c>
      <c r="AM21" s="85" t="s">
        <v>956</v>
      </c>
      <c r="AN21" s="85" t="s">
        <v>976</v>
      </c>
      <c r="AO21" s="85" t="s">
        <v>996</v>
      </c>
      <c r="AP21" s="85" t="s">
        <v>1013</v>
      </c>
      <c r="AQ21" s="86" t="s">
        <v>1033</v>
      </c>
      <c r="AR21" s="81" t="s">
        <v>1053</v>
      </c>
    </row>
    <row r="22" spans="1:44" ht="29.25" customHeight="1" x14ac:dyDescent="0.25">
      <c r="A22" s="87"/>
      <c r="B22" s="68"/>
      <c r="C22" s="67"/>
      <c r="D22" s="70"/>
      <c r="E22" s="66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4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2" t="str">
        <f>IF(B22="","",IF(B22="N",ROUND(F22*6,2)+ROUND(G22*12.5,2)+ROUND(H22*19,2)+ROUND(I22*34.5,2)+ROUND(J22*58,2)+ROUND(K22*317.5,2)+ROUND(L22*423,2)+ROUND(M22*635,2)+ROUND(N22*79,2)+ROUND(O22*158.5,2)+ROUND(P22*264.5,2)+ROUND(Q22*6,2)+ROUND(R22*12.5,2)+ROUND(S22*58,2)+ROUND(T22*79,2)+ROUND(U22*132,2)+ROUND(V22*79,2)+ROUND(W22*158.5,2)+ROUND(X22*264.5,2)+ROUND(Y22*6,2)+ROUND(Z22*12.5,2)+ROUND(AA22*58,2)+ROUND(AB22*79,2)+ROUND(AC22*132,2)+ROUND(AD22*79,2)+ROUND(AE22*158.5,2)+ROUND(AF22*264.5,2)+ROUND(AG22*6,2)+ROUND(AH22*12.5,2)+ROUND(AI22*58,2)+ROUND(AJ22*79,2)+ROUND(AK22*132,2)+ROUND(AL22*79,2)+ROUND(AM22*158.5,2)+ROUND(AN22*6,2)+ROUND(AO22*12.5,2)+ROUND(AP22*58,2)+ROUND(AQ22*79,2),IF(B22="B","brak przesłanek do naliczenia opłaty",IF(B22="Z",IF(C22=0,0,IF(C22="","",IF(C22=1,34*C22,IF(C22=2,34*C22,IF(C22=3,34*C22,IF(C22=4,34*C22,IF(C22=5,34*C22,IF(C22&gt;5,34*C22,"nieprawidłowa "))))))))))))</f>
        <v/>
      </c>
    </row>
    <row r="23" spans="1:44" ht="8.25" customHeight="1" x14ac:dyDescent="0.25">
      <c r="A23" s="64" t="s">
        <v>43</v>
      </c>
      <c r="B23" s="63" t="s">
        <v>213</v>
      </c>
      <c r="C23" s="65" t="s">
        <v>71</v>
      </c>
      <c r="D23" s="72" t="s">
        <v>9</v>
      </c>
      <c r="E23" s="63" t="s">
        <v>104</v>
      </c>
      <c r="F23" s="85" t="s">
        <v>124</v>
      </c>
      <c r="G23" s="85" t="s">
        <v>148</v>
      </c>
      <c r="H23" s="85" t="s">
        <v>183</v>
      </c>
      <c r="I23" s="85" t="s">
        <v>203</v>
      </c>
      <c r="J23" s="85" t="s">
        <v>281</v>
      </c>
      <c r="K23" s="85" t="s">
        <v>437</v>
      </c>
      <c r="L23" s="85" t="s">
        <v>451</v>
      </c>
      <c r="M23" s="85" t="s">
        <v>465</v>
      </c>
      <c r="N23" s="85" t="s">
        <v>479</v>
      </c>
      <c r="O23" s="85" t="s">
        <v>536</v>
      </c>
      <c r="P23" s="85" t="s">
        <v>504</v>
      </c>
      <c r="Q23" s="85" t="s">
        <v>325</v>
      </c>
      <c r="R23" s="85" t="s">
        <v>333</v>
      </c>
      <c r="S23" s="85" t="s">
        <v>554</v>
      </c>
      <c r="T23" s="85" t="s">
        <v>574</v>
      </c>
      <c r="U23" s="85" t="s">
        <v>594</v>
      </c>
      <c r="V23" s="85" t="s">
        <v>614</v>
      </c>
      <c r="W23" s="85" t="s">
        <v>634</v>
      </c>
      <c r="X23" s="85" t="s">
        <v>654</v>
      </c>
      <c r="Y23" s="85" t="s">
        <v>674</v>
      </c>
      <c r="Z23" s="85" t="s">
        <v>694</v>
      </c>
      <c r="AA23" s="85" t="s">
        <v>714</v>
      </c>
      <c r="AB23" s="85" t="s">
        <v>734</v>
      </c>
      <c r="AC23" s="85" t="s">
        <v>754</v>
      </c>
      <c r="AD23" s="85" t="s">
        <v>774</v>
      </c>
      <c r="AE23" s="85" t="s">
        <v>794</v>
      </c>
      <c r="AF23" s="85" t="s">
        <v>827</v>
      </c>
      <c r="AG23" s="85" t="s">
        <v>847</v>
      </c>
      <c r="AH23" s="85" t="s">
        <v>867</v>
      </c>
      <c r="AI23" s="85" t="s">
        <v>887</v>
      </c>
      <c r="AJ23" s="85" t="s">
        <v>907</v>
      </c>
      <c r="AK23" s="85" t="s">
        <v>917</v>
      </c>
      <c r="AL23" s="85" t="s">
        <v>937</v>
      </c>
      <c r="AM23" s="85" t="s">
        <v>957</v>
      </c>
      <c r="AN23" s="85" t="s">
        <v>977</v>
      </c>
      <c r="AO23" s="85" t="s">
        <v>997</v>
      </c>
      <c r="AP23" s="85" t="s">
        <v>1014</v>
      </c>
      <c r="AQ23" s="86" t="s">
        <v>1034</v>
      </c>
      <c r="AR23" s="81" t="s">
        <v>1054</v>
      </c>
    </row>
    <row r="24" spans="1:44" ht="29.25" customHeight="1" x14ac:dyDescent="0.25">
      <c r="A24" s="87"/>
      <c r="B24" s="68"/>
      <c r="C24" s="67"/>
      <c r="D24" s="70"/>
      <c r="E24" s="66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4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2" t="str">
        <f>IF(B24="","",IF(B24="N",ROUND(F24*6,2)+ROUND(G24*12.5,2)+ROUND(H24*19,2)+ROUND(I24*34.5,2)+ROUND(J24*58,2)+ROUND(K24*317.5,2)+ROUND(L24*423,2)+ROUND(M24*635,2)+ROUND(N24*79,2)+ROUND(O24*158.5,2)+ROUND(P24*264.5,2)+ROUND(Q24*6,2)+ROUND(R24*12.5,2)+ROUND(S24*58,2)+ROUND(T24*79,2)+ROUND(U24*132,2)+ROUND(V24*79,2)+ROUND(W24*158.5,2)+ROUND(X24*264.5,2)+ROUND(Y24*6,2)+ROUND(Z24*12.5,2)+ROUND(AA24*58,2)+ROUND(AB24*79,2)+ROUND(AC24*132,2)+ROUND(AD24*79,2)+ROUND(AE24*158.5,2)+ROUND(AF24*264.5,2)+ROUND(AG24*6,2)+ROUND(AH24*12.5,2)+ROUND(AI24*58,2)+ROUND(AJ24*79,2)+ROUND(AK24*132,2)+ROUND(AL24*79,2)+ROUND(AM24*158.5,2)+ROUND(AN24*6,2)+ROUND(AO24*12.5,2)+ROUND(AP24*58,2)+ROUND(AQ24*79,2),IF(B24="B","brak przesłanek do naliczenia opłaty",IF(B24="Z",IF(C24=0,0,IF(C24="","",IF(C24=1,34*C24,IF(C24=2,34*C24,IF(C24=3,34*C24,IF(C24=4,34*C24,IF(C24=5,34*C24,IF(C24&gt;5,34*C24,"nieprawidłowa "))))))))))))</f>
        <v/>
      </c>
    </row>
    <row r="25" spans="1:44" ht="9" customHeight="1" x14ac:dyDescent="0.25">
      <c r="A25" s="64" t="s">
        <v>44</v>
      </c>
      <c r="B25" s="63" t="s">
        <v>63</v>
      </c>
      <c r="C25" s="65" t="s">
        <v>72</v>
      </c>
      <c r="D25" s="72" t="s">
        <v>6</v>
      </c>
      <c r="E25" s="63" t="s">
        <v>105</v>
      </c>
      <c r="F25" s="85" t="s">
        <v>125</v>
      </c>
      <c r="G25" s="85" t="s">
        <v>149</v>
      </c>
      <c r="H25" s="85" t="s">
        <v>184</v>
      </c>
      <c r="I25" s="85" t="s">
        <v>204</v>
      </c>
      <c r="J25" s="85" t="s">
        <v>424</v>
      </c>
      <c r="K25" s="85" t="s">
        <v>438</v>
      </c>
      <c r="L25" s="85" t="s">
        <v>452</v>
      </c>
      <c r="M25" s="85" t="s">
        <v>466</v>
      </c>
      <c r="N25" s="85" t="s">
        <v>480</v>
      </c>
      <c r="O25" s="85" t="s">
        <v>537</v>
      </c>
      <c r="P25" s="85" t="s">
        <v>318</v>
      </c>
      <c r="Q25" s="85" t="s">
        <v>326</v>
      </c>
      <c r="R25" s="85" t="s">
        <v>334</v>
      </c>
      <c r="S25" s="85" t="s">
        <v>555</v>
      </c>
      <c r="T25" s="85" t="s">
        <v>575</v>
      </c>
      <c r="U25" s="85" t="s">
        <v>595</v>
      </c>
      <c r="V25" s="85" t="s">
        <v>615</v>
      </c>
      <c r="W25" s="85" t="s">
        <v>635</v>
      </c>
      <c r="X25" s="85" t="s">
        <v>655</v>
      </c>
      <c r="Y25" s="85" t="s">
        <v>675</v>
      </c>
      <c r="Z25" s="85" t="s">
        <v>695</v>
      </c>
      <c r="AA25" s="85" t="s">
        <v>715</v>
      </c>
      <c r="AB25" s="85" t="s">
        <v>735</v>
      </c>
      <c r="AC25" s="85" t="s">
        <v>755</v>
      </c>
      <c r="AD25" s="85" t="s">
        <v>775</v>
      </c>
      <c r="AE25" s="85" t="s">
        <v>795</v>
      </c>
      <c r="AF25" s="85" t="s">
        <v>828</v>
      </c>
      <c r="AG25" s="85" t="s">
        <v>848</v>
      </c>
      <c r="AH25" s="85" t="s">
        <v>868</v>
      </c>
      <c r="AI25" s="85" t="s">
        <v>888</v>
      </c>
      <c r="AJ25" s="85" t="s">
        <v>908</v>
      </c>
      <c r="AK25" s="85" t="s">
        <v>918</v>
      </c>
      <c r="AL25" s="85" t="s">
        <v>938</v>
      </c>
      <c r="AM25" s="85" t="s">
        <v>958</v>
      </c>
      <c r="AN25" s="85" t="s">
        <v>978</v>
      </c>
      <c r="AO25" s="85" t="s">
        <v>998</v>
      </c>
      <c r="AP25" s="85" t="s">
        <v>1015</v>
      </c>
      <c r="AQ25" s="86" t="s">
        <v>1035</v>
      </c>
      <c r="AR25" s="81" t="s">
        <v>1055</v>
      </c>
    </row>
    <row r="26" spans="1:44" ht="29.25" customHeight="1" x14ac:dyDescent="0.25">
      <c r="A26" s="87"/>
      <c r="B26" s="68"/>
      <c r="C26" s="67"/>
      <c r="D26" s="70"/>
      <c r="E26" s="66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4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2" t="str">
        <f>IF(B26="","",IF(B26="N",ROUND(F26*6,2)+ROUND(G26*12.5,2)+ROUND(H26*19,2)+ROUND(I26*34.5,2)+ROUND(J26*58,2)+ROUND(K26*317.5,2)+ROUND(L26*423,2)+ROUND(M26*635,2)+ROUND(N26*79,2)+ROUND(O26*158.5,2)+ROUND(P26*264.5,2)+ROUND(Q26*6,2)+ROUND(R26*12.5,2)+ROUND(S26*58,2)+ROUND(T26*79,2)+ROUND(U26*132,2)+ROUND(V26*79,2)+ROUND(W26*158.5,2)+ROUND(X26*264.5,2)+ROUND(Y26*6,2)+ROUND(Z26*12.5,2)+ROUND(AA26*58,2)+ROUND(AB26*79,2)+ROUND(AC26*132,2)+ROUND(AD26*79,2)+ROUND(AE26*158.5,2)+ROUND(AF26*264.5,2)+ROUND(AG26*6,2)+ROUND(AH26*12.5,2)+ROUND(AI26*58,2)+ROUND(AJ26*79,2)+ROUND(AK26*132,2)+ROUND(AL26*79,2)+ROUND(AM26*158.5,2)+ROUND(AN26*6,2)+ROUND(AO26*12.5,2)+ROUND(AP26*58,2)+ROUND(AQ26*79,2),IF(B26="B","brak przesłanek do naliczenia opłaty",IF(B26="Z",IF(C26=0,0,IF(C26="","",IF(C26=1,34*C26,IF(C26=2,34*C26,IF(C26=3,34*C26,IF(C26=4,34*C26,IF(C26=5,34*C26,IF(C26&gt;5,34*C26,"nieprawidłowa "))))))))))))</f>
        <v/>
      </c>
    </row>
    <row r="27" spans="1:44" ht="8.25" customHeight="1" x14ac:dyDescent="0.25">
      <c r="A27" s="64" t="s">
        <v>45</v>
      </c>
      <c r="B27" s="63" t="s">
        <v>64</v>
      </c>
      <c r="C27" s="65" t="s">
        <v>73</v>
      </c>
      <c r="D27" s="72" t="s">
        <v>7</v>
      </c>
      <c r="E27" s="63" t="s">
        <v>106</v>
      </c>
      <c r="F27" s="85" t="s">
        <v>126</v>
      </c>
      <c r="G27" s="85" t="s">
        <v>150</v>
      </c>
      <c r="H27" s="85" t="s">
        <v>185</v>
      </c>
      <c r="I27" s="85" t="s">
        <v>205</v>
      </c>
      <c r="J27" s="85" t="s">
        <v>425</v>
      </c>
      <c r="K27" s="85" t="s">
        <v>439</v>
      </c>
      <c r="L27" s="85" t="s">
        <v>453</v>
      </c>
      <c r="M27" s="85" t="s">
        <v>467</v>
      </c>
      <c r="N27" s="85" t="s">
        <v>486</v>
      </c>
      <c r="O27" s="85" t="s">
        <v>538</v>
      </c>
      <c r="P27" s="85" t="s">
        <v>319</v>
      </c>
      <c r="Q27" s="85" t="s">
        <v>327</v>
      </c>
      <c r="R27" s="85" t="s">
        <v>335</v>
      </c>
      <c r="S27" s="85" t="s">
        <v>556</v>
      </c>
      <c r="T27" s="85" t="s">
        <v>576</v>
      </c>
      <c r="U27" s="85" t="s">
        <v>596</v>
      </c>
      <c r="V27" s="85" t="s">
        <v>616</v>
      </c>
      <c r="W27" s="85" t="s">
        <v>636</v>
      </c>
      <c r="X27" s="85" t="s">
        <v>656</v>
      </c>
      <c r="Y27" s="85" t="s">
        <v>676</v>
      </c>
      <c r="Z27" s="85" t="s">
        <v>696</v>
      </c>
      <c r="AA27" s="85" t="s">
        <v>716</v>
      </c>
      <c r="AB27" s="85" t="s">
        <v>736</v>
      </c>
      <c r="AC27" s="85" t="s">
        <v>756</v>
      </c>
      <c r="AD27" s="85" t="s">
        <v>776</v>
      </c>
      <c r="AE27" s="85" t="s">
        <v>809</v>
      </c>
      <c r="AF27" s="85" t="s">
        <v>829</v>
      </c>
      <c r="AG27" s="85" t="s">
        <v>849</v>
      </c>
      <c r="AH27" s="85" t="s">
        <v>869</v>
      </c>
      <c r="AI27" s="85" t="s">
        <v>889</v>
      </c>
      <c r="AJ27" s="85" t="s">
        <v>796</v>
      </c>
      <c r="AK27" s="85" t="s">
        <v>919</v>
      </c>
      <c r="AL27" s="85" t="s">
        <v>939</v>
      </c>
      <c r="AM27" s="85" t="s">
        <v>959</v>
      </c>
      <c r="AN27" s="85" t="s">
        <v>979</v>
      </c>
      <c r="AO27" s="85" t="s">
        <v>999</v>
      </c>
      <c r="AP27" s="85" t="s">
        <v>1016</v>
      </c>
      <c r="AQ27" s="86" t="s">
        <v>1036</v>
      </c>
      <c r="AR27" s="81" t="s">
        <v>1056</v>
      </c>
    </row>
    <row r="28" spans="1:44" ht="29.25" customHeight="1" x14ac:dyDescent="0.25">
      <c r="A28" s="87"/>
      <c r="B28" s="68"/>
      <c r="C28" s="67"/>
      <c r="D28" s="70"/>
      <c r="E28" s="66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4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2" t="str">
        <f>IF(B28="","",IF(B28="N",ROUND(F28*6,2)+ROUND(G28*12.5,2)+ROUND(H28*19,2)+ROUND(I28*34.5,2)+ROUND(J28*58,2)+ROUND(K28*317.5,2)+ROUND(L28*423,2)+ROUND(M28*635,2)+ROUND(N28*79,2)+ROUND(O28*158.5,2)+ROUND(P28*264.5,2)+ROUND(Q28*6,2)+ROUND(R28*12.5,2)+ROUND(S28*58,2)+ROUND(T28*79,2)+ROUND(U28*132,2)+ROUND(V28*79,2)+ROUND(W28*158.5,2)+ROUND(X28*264.5,2)+ROUND(Y28*6,2)+ROUND(Z28*12.5,2)+ROUND(AA28*58,2)+ROUND(AB28*79,2)+ROUND(AC28*132,2)+ROUND(AD28*79,2)+ROUND(AE28*158.5,2)+ROUND(AF28*264.5,2)+ROUND(AG28*6,2)+ROUND(AH28*12.5,2)+ROUND(AI28*58,2)+ROUND(AJ28*79,2)+ROUND(AK28*132,2)+ROUND(AL28*79,2)+ROUND(AM28*158.5,2)+ROUND(AN28*6,2)+ROUND(AO28*12.5,2)+ROUND(AP28*58,2)+ROUND(AQ28*79,2),IF(B28="B","brak przesłanek do naliczenia opłaty",IF(B28="Z",IF(C28=0,0,IF(C28="","",IF(C28=1,34*C28,IF(C28=2,34*C28,IF(C28=3,34*C28,IF(C28=4,34*C28,IF(C28=5,34*C28,IF(C28&gt;5,34*C28,"nieprawidłowa "))))))))))))</f>
        <v/>
      </c>
    </row>
    <row r="29" spans="1:44" ht="9" customHeight="1" x14ac:dyDescent="0.25">
      <c r="A29" s="64" t="s">
        <v>46</v>
      </c>
      <c r="B29" s="63" t="s">
        <v>65</v>
      </c>
      <c r="C29" s="65" t="s">
        <v>74</v>
      </c>
      <c r="D29" s="72" t="s">
        <v>87</v>
      </c>
      <c r="E29" s="63" t="s">
        <v>107</v>
      </c>
      <c r="F29" s="85" t="s">
        <v>127</v>
      </c>
      <c r="G29" s="85" t="s">
        <v>151</v>
      </c>
      <c r="H29" s="85" t="s">
        <v>186</v>
      </c>
      <c r="I29" s="85" t="s">
        <v>206</v>
      </c>
      <c r="J29" s="85" t="s">
        <v>426</v>
      </c>
      <c r="K29" s="85" t="s">
        <v>440</v>
      </c>
      <c r="L29" s="85" t="s">
        <v>454</v>
      </c>
      <c r="M29" s="85" t="s">
        <v>468</v>
      </c>
      <c r="N29" s="85" t="s">
        <v>487</v>
      </c>
      <c r="O29" s="85" t="s">
        <v>312</v>
      </c>
      <c r="P29" s="85" t="s">
        <v>320</v>
      </c>
      <c r="Q29" s="85" t="s">
        <v>328</v>
      </c>
      <c r="R29" s="85" t="s">
        <v>519</v>
      </c>
      <c r="S29" s="85" t="s">
        <v>557</v>
      </c>
      <c r="T29" s="85" t="s">
        <v>577</v>
      </c>
      <c r="U29" s="85" t="s">
        <v>597</v>
      </c>
      <c r="V29" s="85" t="s">
        <v>617</v>
      </c>
      <c r="W29" s="85" t="s">
        <v>637</v>
      </c>
      <c r="X29" s="85" t="s">
        <v>657</v>
      </c>
      <c r="Y29" s="85" t="s">
        <v>677</v>
      </c>
      <c r="Z29" s="85" t="s">
        <v>697</v>
      </c>
      <c r="AA29" s="85" t="s">
        <v>717</v>
      </c>
      <c r="AB29" s="85" t="s">
        <v>737</v>
      </c>
      <c r="AC29" s="85" t="s">
        <v>757</v>
      </c>
      <c r="AD29" s="85" t="s">
        <v>777</v>
      </c>
      <c r="AE29" s="85" t="s">
        <v>810</v>
      </c>
      <c r="AF29" s="85" t="s">
        <v>830</v>
      </c>
      <c r="AG29" s="85" t="s">
        <v>850</v>
      </c>
      <c r="AH29" s="85" t="s">
        <v>870</v>
      </c>
      <c r="AI29" s="85" t="s">
        <v>890</v>
      </c>
      <c r="AJ29" s="85" t="s">
        <v>797</v>
      </c>
      <c r="AK29" s="85" t="s">
        <v>920</v>
      </c>
      <c r="AL29" s="85" t="s">
        <v>940</v>
      </c>
      <c r="AM29" s="85" t="s">
        <v>960</v>
      </c>
      <c r="AN29" s="85" t="s">
        <v>980</v>
      </c>
      <c r="AO29" s="85" t="s">
        <v>1000</v>
      </c>
      <c r="AP29" s="85" t="s">
        <v>1017</v>
      </c>
      <c r="AQ29" s="86" t="s">
        <v>1037</v>
      </c>
      <c r="AR29" s="81" t="s">
        <v>1057</v>
      </c>
    </row>
    <row r="30" spans="1:44" ht="29.25" customHeight="1" x14ac:dyDescent="0.25">
      <c r="A30" s="87"/>
      <c r="B30" s="68"/>
      <c r="C30" s="67"/>
      <c r="D30" s="70"/>
      <c r="E30" s="66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4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2" t="str">
        <f>IF(B30="","",IF(B30="N",ROUND(F30*6,2)+ROUND(G30*12.5,2)+ROUND(H30*19,2)+ROUND(I30*34.5,2)+ROUND(J30*58,2)+ROUND(K30*317.5,2)+ROUND(L30*423,2)+ROUND(M30*635,2)+ROUND(N30*79,2)+ROUND(O30*158.5,2)+ROUND(P30*264.5,2)+ROUND(Q30*6,2)+ROUND(R30*12.5,2)+ROUND(S30*58,2)+ROUND(T30*79,2)+ROUND(U30*132,2)+ROUND(V30*79,2)+ROUND(W30*158.5,2)+ROUND(X30*264.5,2)+ROUND(Y30*6,2)+ROUND(Z30*12.5,2)+ROUND(AA30*58,2)+ROUND(AB30*79,2)+ROUND(AC30*132,2)+ROUND(AD30*79,2)+ROUND(AE30*158.5,2)+ROUND(AF30*264.5,2)+ROUND(AG30*6,2)+ROUND(AH30*12.5,2)+ROUND(AI30*58,2)+ROUND(AJ30*79,2)+ROUND(AK30*132,2)+ROUND(AL30*79,2)+ROUND(AM30*158.5,2)+ROUND(AN30*6,2)+ROUND(AO30*12.5,2)+ROUND(AP30*58,2)+ROUND(AQ30*79,2),IF(B30="B","brak przesłanek do naliczenia opłaty",IF(B30="Z",IF(C30=0,0,IF(C30="","",IF(C30=1,34*C30,IF(C30=2,34*C30,IF(C30=3,34*C30,IF(C30=4,34*C30,IF(C30=5,34*C30,IF(C30&gt;5,34*C30,"nieprawidłowa "))))))))))))</f>
        <v/>
      </c>
    </row>
    <row r="31" spans="1:44" ht="9" customHeight="1" x14ac:dyDescent="0.25">
      <c r="A31" s="64" t="s">
        <v>47</v>
      </c>
      <c r="B31" s="63" t="s">
        <v>66</v>
      </c>
      <c r="C31" s="65" t="s">
        <v>75</v>
      </c>
      <c r="D31" s="72" t="s">
        <v>88</v>
      </c>
      <c r="E31" s="63" t="s">
        <v>108</v>
      </c>
      <c r="F31" s="85" t="s">
        <v>128</v>
      </c>
      <c r="G31" s="85" t="s">
        <v>152</v>
      </c>
      <c r="H31" s="85" t="s">
        <v>187</v>
      </c>
      <c r="I31" s="85" t="s">
        <v>207</v>
      </c>
      <c r="J31" s="85" t="s">
        <v>427</v>
      </c>
      <c r="K31" s="85" t="s">
        <v>441</v>
      </c>
      <c r="L31" s="85" t="s">
        <v>455</v>
      </c>
      <c r="M31" s="85" t="s">
        <v>469</v>
      </c>
      <c r="N31" s="85" t="s">
        <v>488</v>
      </c>
      <c r="O31" s="85" t="s">
        <v>313</v>
      </c>
      <c r="P31" s="85" t="s">
        <v>321</v>
      </c>
      <c r="Q31" s="85" t="s">
        <v>329</v>
      </c>
      <c r="R31" s="85" t="s">
        <v>520</v>
      </c>
      <c r="S31" s="85" t="s">
        <v>558</v>
      </c>
      <c r="T31" s="85" t="s">
        <v>578</v>
      </c>
      <c r="U31" s="85" t="s">
        <v>598</v>
      </c>
      <c r="V31" s="85" t="s">
        <v>618</v>
      </c>
      <c r="W31" s="85" t="s">
        <v>638</v>
      </c>
      <c r="X31" s="85" t="s">
        <v>658</v>
      </c>
      <c r="Y31" s="85" t="s">
        <v>678</v>
      </c>
      <c r="Z31" s="85" t="s">
        <v>698</v>
      </c>
      <c r="AA31" s="85" t="s">
        <v>718</v>
      </c>
      <c r="AB31" s="85" t="s">
        <v>738</v>
      </c>
      <c r="AC31" s="85" t="s">
        <v>758</v>
      </c>
      <c r="AD31" s="85" t="s">
        <v>778</v>
      </c>
      <c r="AE31" s="85" t="s">
        <v>811</v>
      </c>
      <c r="AF31" s="85" t="s">
        <v>831</v>
      </c>
      <c r="AG31" s="85" t="s">
        <v>851</v>
      </c>
      <c r="AH31" s="85" t="s">
        <v>871</v>
      </c>
      <c r="AI31" s="85" t="s">
        <v>891</v>
      </c>
      <c r="AJ31" s="85" t="s">
        <v>798</v>
      </c>
      <c r="AK31" s="85" t="s">
        <v>921</v>
      </c>
      <c r="AL31" s="85" t="s">
        <v>941</v>
      </c>
      <c r="AM31" s="85" t="s">
        <v>961</v>
      </c>
      <c r="AN31" s="85" t="s">
        <v>981</v>
      </c>
      <c r="AO31" s="85" t="s">
        <v>1001</v>
      </c>
      <c r="AP31" s="85" t="s">
        <v>1018</v>
      </c>
      <c r="AQ31" s="86" t="s">
        <v>1038</v>
      </c>
      <c r="AR31" s="81" t="s">
        <v>1058</v>
      </c>
    </row>
    <row r="32" spans="1:44" ht="29.25" customHeight="1" x14ac:dyDescent="0.25">
      <c r="A32" s="87"/>
      <c r="B32" s="68"/>
      <c r="C32" s="67"/>
      <c r="D32" s="70"/>
      <c r="E32" s="66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4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2" t="str">
        <f>IF(B32="","",IF(B32="N",ROUND(F32*6,2)+ROUND(G32*12.5,2)+ROUND(H32*19,2)+ROUND(I32*34.5,2)+ROUND(J32*58,2)+ROUND(K32*317.5,2)+ROUND(L32*423,2)+ROUND(M32*635,2)+ROUND(N32*79,2)+ROUND(O32*158.5,2)+ROUND(P32*264.5,2)+ROUND(Q32*6,2)+ROUND(R32*12.5,2)+ROUND(S32*58,2)+ROUND(T32*79,2)+ROUND(U32*132,2)+ROUND(V32*79,2)+ROUND(W32*158.5,2)+ROUND(X32*264.5,2)+ROUND(Y32*6,2)+ROUND(Z32*12.5,2)+ROUND(AA32*58,2)+ROUND(AB32*79,2)+ROUND(AC32*132,2)+ROUND(AD32*79,2)+ROUND(AE32*158.5,2)+ROUND(AF32*264.5,2)+ROUND(AG32*6,2)+ROUND(AH32*12.5,2)+ROUND(AI32*58,2)+ROUND(AJ32*79,2)+ROUND(AK32*132,2)+ROUND(AL32*79,2)+ROUND(AM32*158.5,2)+ROUND(AN32*6,2)+ROUND(AO32*12.5,2)+ROUND(AP32*58,2)+ROUND(AQ32*79,2),IF(B32="B","brak przesłanek do naliczenia opłaty",IF(B32="Z",IF(C32=0,0,IF(C32="","",IF(C32=1,34*C32,IF(C32=2,34*C32,IF(C32=3,34*C32,IF(C32=4,34*C32,IF(C32=5,34*C32,IF(C32&gt;5,34*C32,"nieprawidłowa "))))))))))))</f>
        <v/>
      </c>
    </row>
    <row r="33" spans="1:44" ht="9" customHeight="1" x14ac:dyDescent="0.25">
      <c r="A33" s="64" t="s">
        <v>48</v>
      </c>
      <c r="B33" s="63" t="s">
        <v>67</v>
      </c>
      <c r="C33" s="65" t="s">
        <v>76</v>
      </c>
      <c r="D33" s="72" t="s">
        <v>89</v>
      </c>
      <c r="E33" s="63" t="s">
        <v>109</v>
      </c>
      <c r="F33" s="85" t="s">
        <v>129</v>
      </c>
      <c r="G33" s="85" t="s">
        <v>153</v>
      </c>
      <c r="H33" s="85" t="s">
        <v>188</v>
      </c>
      <c r="I33" s="85" t="s">
        <v>208</v>
      </c>
      <c r="J33" s="85" t="s">
        <v>428</v>
      </c>
      <c r="K33" s="85" t="s">
        <v>442</v>
      </c>
      <c r="L33" s="85" t="s">
        <v>456</v>
      </c>
      <c r="M33" s="85" t="s">
        <v>470</v>
      </c>
      <c r="N33" s="85" t="s">
        <v>306</v>
      </c>
      <c r="O33" s="85" t="s">
        <v>314</v>
      </c>
      <c r="P33" s="85" t="s">
        <v>322</v>
      </c>
      <c r="Q33" s="85" t="s">
        <v>539</v>
      </c>
      <c r="R33" s="85" t="s">
        <v>521</v>
      </c>
      <c r="S33" s="85" t="s">
        <v>559</v>
      </c>
      <c r="T33" s="85" t="s">
        <v>579</v>
      </c>
      <c r="U33" s="85" t="s">
        <v>599</v>
      </c>
      <c r="V33" s="85" t="s">
        <v>619</v>
      </c>
      <c r="W33" s="85" t="s">
        <v>639</v>
      </c>
      <c r="X33" s="85" t="s">
        <v>659</v>
      </c>
      <c r="Y33" s="85" t="s">
        <v>679</v>
      </c>
      <c r="Z33" s="85" t="s">
        <v>699</v>
      </c>
      <c r="AA33" s="85" t="s">
        <v>719</v>
      </c>
      <c r="AB33" s="85" t="s">
        <v>739</v>
      </c>
      <c r="AC33" s="85" t="s">
        <v>759</v>
      </c>
      <c r="AD33" s="85" t="s">
        <v>779</v>
      </c>
      <c r="AE33" s="85" t="s">
        <v>812</v>
      </c>
      <c r="AF33" s="85" t="s">
        <v>832</v>
      </c>
      <c r="AG33" s="85" t="s">
        <v>852</v>
      </c>
      <c r="AH33" s="85" t="s">
        <v>872</v>
      </c>
      <c r="AI33" s="85" t="s">
        <v>892</v>
      </c>
      <c r="AJ33" s="85" t="s">
        <v>799</v>
      </c>
      <c r="AK33" s="85" t="s">
        <v>922</v>
      </c>
      <c r="AL33" s="85" t="s">
        <v>942</v>
      </c>
      <c r="AM33" s="85" t="s">
        <v>962</v>
      </c>
      <c r="AN33" s="85" t="s">
        <v>982</v>
      </c>
      <c r="AO33" s="85" t="s">
        <v>1002</v>
      </c>
      <c r="AP33" s="85" t="s">
        <v>1019</v>
      </c>
      <c r="AQ33" s="86" t="s">
        <v>1039</v>
      </c>
      <c r="AR33" s="81" t="s">
        <v>1059</v>
      </c>
    </row>
    <row r="34" spans="1:44" ht="29.25" customHeight="1" x14ac:dyDescent="0.25">
      <c r="A34" s="87"/>
      <c r="B34" s="68"/>
      <c r="C34" s="67"/>
      <c r="D34" s="70"/>
      <c r="E34" s="66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4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2" t="str">
        <f>IF(B34="","",IF(B34="N",ROUND(F34*6,2)+ROUND(G34*12.5,2)+ROUND(H34*19,2)+ROUND(I34*34.5,2)+ROUND(J34*58,2)+ROUND(K34*317.5,2)+ROUND(L34*423,2)+ROUND(M34*635,2)+ROUND(N34*79,2)+ROUND(O34*158.5,2)+ROUND(P34*264.5,2)+ROUND(Q34*6,2)+ROUND(R34*12.5,2)+ROUND(S34*58,2)+ROUND(T34*79,2)+ROUND(U34*132,2)+ROUND(V34*79,2)+ROUND(W34*158.5,2)+ROUND(X34*264.5,2)+ROUND(Y34*6,2)+ROUND(Z34*12.5,2)+ROUND(AA34*58,2)+ROUND(AB34*79,2)+ROUND(AC34*132,2)+ROUND(AD34*79,2)+ROUND(AE34*158.5,2)+ROUND(AF34*264.5,2)+ROUND(AG34*6,2)+ROUND(AH34*12.5,2)+ROUND(AI34*58,2)+ROUND(AJ34*79,2)+ROUND(AK34*132,2)+ROUND(AL34*79,2)+ROUND(AM34*158.5,2)+ROUND(AN34*6,2)+ROUND(AO34*12.5,2)+ROUND(AP34*58,2)+ROUND(AQ34*79,2),IF(B34="B","brak przesłanek do naliczenia opłaty",IF(B34="Z",IF(C34=0,0,IF(C34="","",IF(C34=1,34*C34,IF(C34=2,34*C34,IF(C34=3,34*C34,IF(C34=4,34*C34,IF(C34=5,34*C34,IF(C34&gt;5,34*C34,"nieprawidłowa "))))))))))))</f>
        <v/>
      </c>
    </row>
    <row r="35" spans="1:44" ht="8.25" customHeight="1" x14ac:dyDescent="0.25">
      <c r="A35" s="64" t="s">
        <v>49</v>
      </c>
      <c r="B35" s="63" t="s">
        <v>216</v>
      </c>
      <c r="C35" s="65" t="s">
        <v>77</v>
      </c>
      <c r="D35" s="72" t="s">
        <v>90</v>
      </c>
      <c r="E35" s="63" t="s">
        <v>110</v>
      </c>
      <c r="F35" s="85" t="s">
        <v>130</v>
      </c>
      <c r="G35" s="85" t="s">
        <v>154</v>
      </c>
      <c r="H35" s="85" t="s">
        <v>189</v>
      </c>
      <c r="I35" s="85" t="s">
        <v>209</v>
      </c>
      <c r="J35" s="85" t="s">
        <v>429</v>
      </c>
      <c r="K35" s="85" t="s">
        <v>443</v>
      </c>
      <c r="L35" s="85" t="s">
        <v>457</v>
      </c>
      <c r="M35" s="85" t="s">
        <v>471</v>
      </c>
      <c r="N35" s="85" t="s">
        <v>307</v>
      </c>
      <c r="O35" s="85" t="s">
        <v>315</v>
      </c>
      <c r="P35" s="85" t="s">
        <v>323</v>
      </c>
      <c r="Q35" s="85" t="s">
        <v>540</v>
      </c>
      <c r="R35" s="85" t="s">
        <v>522</v>
      </c>
      <c r="S35" s="85" t="s">
        <v>560</v>
      </c>
      <c r="T35" s="85" t="s">
        <v>580</v>
      </c>
      <c r="U35" s="85" t="s">
        <v>600</v>
      </c>
      <c r="V35" s="85" t="s">
        <v>620</v>
      </c>
      <c r="W35" s="85" t="s">
        <v>640</v>
      </c>
      <c r="X35" s="85" t="s">
        <v>660</v>
      </c>
      <c r="Y35" s="85" t="s">
        <v>680</v>
      </c>
      <c r="Z35" s="85" t="s">
        <v>700</v>
      </c>
      <c r="AA35" s="85" t="s">
        <v>720</v>
      </c>
      <c r="AB35" s="85" t="s">
        <v>740</v>
      </c>
      <c r="AC35" s="85" t="s">
        <v>760</v>
      </c>
      <c r="AD35" s="85" t="s">
        <v>780</v>
      </c>
      <c r="AE35" s="85" t="s">
        <v>813</v>
      </c>
      <c r="AF35" s="85" t="s">
        <v>833</v>
      </c>
      <c r="AG35" s="85" t="s">
        <v>853</v>
      </c>
      <c r="AH35" s="85" t="s">
        <v>873</v>
      </c>
      <c r="AI35" s="85" t="s">
        <v>893</v>
      </c>
      <c r="AJ35" s="85" t="s">
        <v>800</v>
      </c>
      <c r="AK35" s="85" t="s">
        <v>923</v>
      </c>
      <c r="AL35" s="85" t="s">
        <v>943</v>
      </c>
      <c r="AM35" s="85" t="s">
        <v>963</v>
      </c>
      <c r="AN35" s="85" t="s">
        <v>983</v>
      </c>
      <c r="AO35" s="85" t="s">
        <v>1003</v>
      </c>
      <c r="AP35" s="85" t="s">
        <v>1020</v>
      </c>
      <c r="AQ35" s="86" t="s">
        <v>1040</v>
      </c>
      <c r="AR35" s="81" t="s">
        <v>1060</v>
      </c>
    </row>
    <row r="36" spans="1:44" ht="29.25" customHeight="1" x14ac:dyDescent="0.25">
      <c r="A36" s="87"/>
      <c r="B36" s="68"/>
      <c r="C36" s="67"/>
      <c r="D36" s="70"/>
      <c r="E36" s="66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4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83"/>
      <c r="AP36" s="83"/>
      <c r="AQ36" s="83"/>
      <c r="AR36" s="82" t="str">
        <f>IF(B36="","",IF(B36="N",ROUND(F36*6,2)+ROUND(G36*12.5,2)+ROUND(H36*19,2)+ROUND(I36*34.5,2)+ROUND(J36*58,2)+ROUND(K36*317.5,2)+ROUND(L36*423,2)+ROUND(M36*635,2)+ROUND(N36*79,2)+ROUND(O36*158.5,2)+ROUND(P36*264.5,2)+ROUND(Q36*6,2)+ROUND(R36*12.5,2)+ROUND(S36*58,2)+ROUND(T36*79,2)+ROUND(U36*132,2)+ROUND(V36*79,2)+ROUND(W36*158.5,2)+ROUND(X36*264.5,2)+ROUND(Y36*6,2)+ROUND(Z36*12.5,2)+ROUND(AA36*58,2)+ROUND(AB36*79,2)+ROUND(AC36*132,2)+ROUND(AD36*79,2)+ROUND(AE36*158.5,2)+ROUND(AF36*264.5,2)+ROUND(AG36*6,2)+ROUND(AH36*12.5,2)+ROUND(AI36*58,2)+ROUND(AJ36*79,2)+ROUND(AK36*132,2)+ROUND(AL36*79,2)+ROUND(AM36*158.5,2)+ROUND(AN36*6,2)+ROUND(AO36*12.5,2)+ROUND(AP36*58,2)+ROUND(AQ36*79,2),IF(B36="B","brak przesłanek do naliczenia opłaty",IF(B36="Z",IF(C36=0,0,IF(C36="","",IF(C36=1,34*C36,IF(C36=2,34*C36,IF(C36=3,34*C36,IF(C36=4,34*C36,IF(C36=5,34*C36,IF(C36&gt;5,34*C36,"nieprawidłowa "))))))))))))</f>
        <v/>
      </c>
    </row>
    <row r="37" spans="1:44" ht="8.25" customHeight="1" x14ac:dyDescent="0.25">
      <c r="A37" s="64" t="s">
        <v>50</v>
      </c>
      <c r="B37" s="63" t="s">
        <v>214</v>
      </c>
      <c r="C37" s="65" t="s">
        <v>78</v>
      </c>
      <c r="D37" s="72" t="s">
        <v>91</v>
      </c>
      <c r="E37" s="63" t="s">
        <v>111</v>
      </c>
      <c r="F37" s="85" t="s">
        <v>131</v>
      </c>
      <c r="G37" s="85" t="s">
        <v>155</v>
      </c>
      <c r="H37" s="85" t="s">
        <v>190</v>
      </c>
      <c r="I37" s="85" t="s">
        <v>210</v>
      </c>
      <c r="J37" s="85" t="s">
        <v>430</v>
      </c>
      <c r="K37" s="85" t="s">
        <v>444</v>
      </c>
      <c r="L37" s="85" t="s">
        <v>458</v>
      </c>
      <c r="M37" s="85" t="s">
        <v>300</v>
      </c>
      <c r="N37" s="85" t="s">
        <v>308</v>
      </c>
      <c r="O37" s="85" t="s">
        <v>316</v>
      </c>
      <c r="P37" s="85" t="s">
        <v>505</v>
      </c>
      <c r="Q37" s="85" t="s">
        <v>541</v>
      </c>
      <c r="R37" s="85" t="s">
        <v>523</v>
      </c>
      <c r="S37" s="85" t="s">
        <v>561</v>
      </c>
      <c r="T37" s="85" t="s">
        <v>581</v>
      </c>
      <c r="U37" s="85" t="s">
        <v>601</v>
      </c>
      <c r="V37" s="85" t="s">
        <v>621</v>
      </c>
      <c r="W37" s="85" t="s">
        <v>641</v>
      </c>
      <c r="X37" s="85" t="s">
        <v>661</v>
      </c>
      <c r="Y37" s="85" t="s">
        <v>681</v>
      </c>
      <c r="Z37" s="85" t="s">
        <v>701</v>
      </c>
      <c r="AA37" s="85" t="s">
        <v>721</v>
      </c>
      <c r="AB37" s="85" t="s">
        <v>741</v>
      </c>
      <c r="AC37" s="85" t="s">
        <v>761</v>
      </c>
      <c r="AD37" s="85" t="s">
        <v>781</v>
      </c>
      <c r="AE37" s="85" t="s">
        <v>814</v>
      </c>
      <c r="AF37" s="85" t="s">
        <v>834</v>
      </c>
      <c r="AG37" s="85" t="s">
        <v>854</v>
      </c>
      <c r="AH37" s="85" t="s">
        <v>874</v>
      </c>
      <c r="AI37" s="85" t="s">
        <v>894</v>
      </c>
      <c r="AJ37" s="85" t="s">
        <v>801</v>
      </c>
      <c r="AK37" s="85" t="s">
        <v>924</v>
      </c>
      <c r="AL37" s="85" t="s">
        <v>944</v>
      </c>
      <c r="AM37" s="85" t="s">
        <v>964</v>
      </c>
      <c r="AN37" s="85" t="s">
        <v>984</v>
      </c>
      <c r="AO37" s="85" t="s">
        <v>1004</v>
      </c>
      <c r="AP37" s="85" t="s">
        <v>1021</v>
      </c>
      <c r="AQ37" s="86" t="s">
        <v>1041</v>
      </c>
      <c r="AR37" s="81" t="s">
        <v>1061</v>
      </c>
    </row>
    <row r="38" spans="1:44" ht="29.25" customHeight="1" x14ac:dyDescent="0.25">
      <c r="A38" s="87"/>
      <c r="B38" s="68"/>
      <c r="C38" s="67"/>
      <c r="D38" s="70"/>
      <c r="E38" s="66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4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2" t="str">
        <f>IF(B38="","",IF(B38="N",ROUND(F38*6,2)+ROUND(G38*12.5,2)+ROUND(H38*19,2)+ROUND(I38*34.5,2)+ROUND(J38*58,2)+ROUND(K38*317.5,2)+ROUND(L38*423,2)+ROUND(M38*635,2)+ROUND(N38*79,2)+ROUND(O38*158.5,2)+ROUND(P38*264.5,2)+ROUND(Q38*6,2)+ROUND(R38*12.5,2)+ROUND(S38*58,2)+ROUND(T38*79,2)+ROUND(U38*132,2)+ROUND(V38*79,2)+ROUND(W38*158.5,2)+ROUND(X38*264.5,2)+ROUND(Y38*6,2)+ROUND(Z38*12.5,2)+ROUND(AA38*58,2)+ROUND(AB38*79,2)+ROUND(AC38*132,2)+ROUND(AD38*79,2)+ROUND(AE38*158.5,2)+ROUND(AF38*264.5,2)+ROUND(AG38*6,2)+ROUND(AH38*12.5,2)+ROUND(AI38*58,2)+ROUND(AJ38*79,2)+ROUND(AK38*132,2)+ROUND(AL38*79,2)+ROUND(AM38*158.5,2)+ROUND(AN38*6,2)+ROUND(AO38*12.5,2)+ROUND(AP38*58,2)+ROUND(AQ38*79,2),IF(B38="B","brak przesłanek do naliczenia opłaty",IF(B38="Z",IF(C38=0,0,IF(C38="","",IF(C38=1,34*C38,IF(C38=2,34*C38,IF(C38=3,34*C38,IF(C38=4,34*C38,IF(C38=5,34*C38,IF(C38&gt;5,34*C38,"nieprawidłowa "))))))))))))</f>
        <v/>
      </c>
    </row>
    <row r="39" spans="1:44" ht="9" customHeight="1" x14ac:dyDescent="0.25">
      <c r="A39" s="64" t="s">
        <v>51</v>
      </c>
      <c r="B39" s="63" t="s">
        <v>215</v>
      </c>
      <c r="C39" s="65" t="s">
        <v>79</v>
      </c>
      <c r="D39" s="72" t="s">
        <v>92</v>
      </c>
      <c r="E39" s="63" t="s">
        <v>112</v>
      </c>
      <c r="F39" s="85" t="s">
        <v>136</v>
      </c>
      <c r="G39" s="85" t="s">
        <v>156</v>
      </c>
      <c r="H39" s="85" t="s">
        <v>191</v>
      </c>
      <c r="I39" s="85" t="s">
        <v>211</v>
      </c>
      <c r="J39" s="85" t="s">
        <v>431</v>
      </c>
      <c r="K39" s="85" t="s">
        <v>445</v>
      </c>
      <c r="L39" s="85" t="s">
        <v>459</v>
      </c>
      <c r="M39" s="85" t="s">
        <v>301</v>
      </c>
      <c r="N39" s="85" t="s">
        <v>309</v>
      </c>
      <c r="O39" s="85" t="s">
        <v>317</v>
      </c>
      <c r="P39" s="85" t="s">
        <v>506</v>
      </c>
      <c r="Q39" s="85" t="s">
        <v>542</v>
      </c>
      <c r="R39" s="85" t="s">
        <v>524</v>
      </c>
      <c r="S39" s="85" t="s">
        <v>562</v>
      </c>
      <c r="T39" s="85" t="s">
        <v>582</v>
      </c>
      <c r="U39" s="85" t="s">
        <v>602</v>
      </c>
      <c r="V39" s="85" t="s">
        <v>622</v>
      </c>
      <c r="W39" s="85" t="s">
        <v>642</v>
      </c>
      <c r="X39" s="85" t="s">
        <v>662</v>
      </c>
      <c r="Y39" s="85" t="s">
        <v>682</v>
      </c>
      <c r="Z39" s="85" t="s">
        <v>702</v>
      </c>
      <c r="AA39" s="85" t="s">
        <v>722</v>
      </c>
      <c r="AB39" s="85" t="s">
        <v>742</v>
      </c>
      <c r="AC39" s="85" t="s">
        <v>762</v>
      </c>
      <c r="AD39" s="85" t="s">
        <v>782</v>
      </c>
      <c r="AE39" s="85" t="s">
        <v>815</v>
      </c>
      <c r="AF39" s="85" t="s">
        <v>835</v>
      </c>
      <c r="AG39" s="85" t="s">
        <v>855</v>
      </c>
      <c r="AH39" s="85" t="s">
        <v>875</v>
      </c>
      <c r="AI39" s="85" t="s">
        <v>895</v>
      </c>
      <c r="AJ39" s="85" t="s">
        <v>802</v>
      </c>
      <c r="AK39" s="85" t="s">
        <v>925</v>
      </c>
      <c r="AL39" s="85" t="s">
        <v>945</v>
      </c>
      <c r="AM39" s="85" t="s">
        <v>965</v>
      </c>
      <c r="AN39" s="85" t="s">
        <v>985</v>
      </c>
      <c r="AO39" s="85" t="s">
        <v>1005</v>
      </c>
      <c r="AP39" s="85" t="s">
        <v>1022</v>
      </c>
      <c r="AQ39" s="86" t="s">
        <v>1042</v>
      </c>
      <c r="AR39" s="81" t="s">
        <v>1062</v>
      </c>
    </row>
    <row r="40" spans="1:44" ht="29.25" customHeight="1" x14ac:dyDescent="0.25">
      <c r="A40" s="87"/>
      <c r="B40" s="68"/>
      <c r="C40" s="67"/>
      <c r="D40" s="70"/>
      <c r="E40" s="66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4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3"/>
      <c r="AP40" s="83"/>
      <c r="AQ40" s="83"/>
      <c r="AR40" s="82" t="str">
        <f>IF(B40="","",IF(B40="N",ROUND(F40*6,2)+ROUND(G40*12.5,2)+ROUND(H40*19,2)+ROUND(I40*34.5,2)+ROUND(J40*58,2)+ROUND(K40*317.5,2)+ROUND(L40*423,2)+ROUND(M40*635,2)+ROUND(N40*79,2)+ROUND(O40*158.5,2)+ROUND(P40*264.5,2)+ROUND(Q40*6,2)+ROUND(R40*12.5,2)+ROUND(S40*58,2)+ROUND(T40*79,2)+ROUND(U40*132,2)+ROUND(V40*79,2)+ROUND(W40*158.5,2)+ROUND(X40*264.5,2)+ROUND(Y40*6,2)+ROUND(Z40*12.5,2)+ROUND(AA40*58,2)+ROUND(AB40*79,2)+ROUND(AC40*132,2)+ROUND(AD40*79,2)+ROUND(AE40*158.5,2)+ROUND(AF40*264.5,2)+ROUND(AG40*6,2)+ROUND(AH40*12.5,2)+ROUND(AI40*58,2)+ROUND(AJ40*79,2)+ROUND(AK40*132,2)+ROUND(AL40*79,2)+ROUND(AM40*158.5,2)+ROUND(AN40*6,2)+ROUND(AO40*12.5,2)+ROUND(AP40*58,2)+ROUND(AQ40*79,2),IF(B40="B","brak przesłanek do naliczenia opłaty",IF(B40="Z",IF(C40=0,0,IF(C40="","",IF(C40=1,34*C40,IF(C40=2,34*C40,IF(C40=3,34*C40,IF(C40=4,34*C40,IF(C40=5,34*C40,IF(C40&gt;5,34*C40,"nieprawidłowa "))))))))))))</f>
        <v/>
      </c>
    </row>
    <row r="41" spans="1:44" ht="9" customHeight="1" x14ac:dyDescent="0.25">
      <c r="A41" s="64" t="s">
        <v>52</v>
      </c>
      <c r="B41" s="63" t="s">
        <v>485</v>
      </c>
      <c r="C41" s="65" t="s">
        <v>80</v>
      </c>
      <c r="D41" s="72" t="s">
        <v>93</v>
      </c>
      <c r="E41" s="63" t="s">
        <v>113</v>
      </c>
      <c r="F41" s="85" t="s">
        <v>137</v>
      </c>
      <c r="G41" s="85" t="s">
        <v>157</v>
      </c>
      <c r="H41" s="85" t="s">
        <v>192</v>
      </c>
      <c r="I41" s="85" t="s">
        <v>272</v>
      </c>
      <c r="J41" s="85" t="s">
        <v>432</v>
      </c>
      <c r="K41" s="85" t="s">
        <v>446</v>
      </c>
      <c r="L41" s="85" t="s">
        <v>294</v>
      </c>
      <c r="M41" s="85" t="s">
        <v>302</v>
      </c>
      <c r="N41" s="85" t="s">
        <v>310</v>
      </c>
      <c r="O41" s="85" t="s">
        <v>493</v>
      </c>
      <c r="P41" s="85" t="s">
        <v>507</v>
      </c>
      <c r="Q41" s="85" t="s">
        <v>543</v>
      </c>
      <c r="R41" s="85" t="s">
        <v>525</v>
      </c>
      <c r="S41" s="85" t="s">
        <v>563</v>
      </c>
      <c r="T41" s="85" t="s">
        <v>583</v>
      </c>
      <c r="U41" s="85" t="s">
        <v>603</v>
      </c>
      <c r="V41" s="85" t="s">
        <v>623</v>
      </c>
      <c r="W41" s="85" t="s">
        <v>643</v>
      </c>
      <c r="X41" s="85" t="s">
        <v>663</v>
      </c>
      <c r="Y41" s="85" t="s">
        <v>683</v>
      </c>
      <c r="Z41" s="85" t="s">
        <v>703</v>
      </c>
      <c r="AA41" s="85" t="s">
        <v>723</v>
      </c>
      <c r="AB41" s="85" t="s">
        <v>743</v>
      </c>
      <c r="AC41" s="85" t="s">
        <v>763</v>
      </c>
      <c r="AD41" s="85" t="s">
        <v>783</v>
      </c>
      <c r="AE41" s="85" t="s">
        <v>816</v>
      </c>
      <c r="AF41" s="85" t="s">
        <v>836</v>
      </c>
      <c r="AG41" s="85" t="s">
        <v>856</v>
      </c>
      <c r="AH41" s="85" t="s">
        <v>876</v>
      </c>
      <c r="AI41" s="85" t="s">
        <v>896</v>
      </c>
      <c r="AJ41" s="85" t="s">
        <v>803</v>
      </c>
      <c r="AK41" s="85" t="s">
        <v>926</v>
      </c>
      <c r="AL41" s="85" t="s">
        <v>946</v>
      </c>
      <c r="AM41" s="85" t="s">
        <v>966</v>
      </c>
      <c r="AN41" s="85" t="s">
        <v>986</v>
      </c>
      <c r="AO41" s="85" t="s">
        <v>1006</v>
      </c>
      <c r="AP41" s="85" t="s">
        <v>1023</v>
      </c>
      <c r="AQ41" s="86" t="s">
        <v>1043</v>
      </c>
      <c r="AR41" s="81" t="s">
        <v>1063</v>
      </c>
    </row>
    <row r="42" spans="1:44" ht="29.25" customHeight="1" x14ac:dyDescent="0.25">
      <c r="A42" s="87"/>
      <c r="B42" s="68"/>
      <c r="C42" s="67"/>
      <c r="D42" s="70"/>
      <c r="E42" s="66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4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3"/>
      <c r="AQ42" s="83"/>
      <c r="AR42" s="82" t="str">
        <f>IF(B42="","",IF(B42="N",ROUND(F42*6,2)+ROUND(G42*12.5,2)+ROUND(H42*19,2)+ROUND(I42*34.5,2)+ROUND(J42*58,2)+ROUND(K42*317.5,2)+ROUND(L42*423,2)+ROUND(M42*635,2)+ROUND(N42*79,2)+ROUND(O42*158.5,2)+ROUND(P42*264.5,2)+ROUND(Q42*6,2)+ROUND(R42*12.5,2)+ROUND(S42*58,2)+ROUND(T42*79,2)+ROUND(U42*132,2)+ROUND(V42*79,2)+ROUND(W42*158.5,2)+ROUND(X42*264.5,2)+ROUND(Y42*6,2)+ROUND(Z42*12.5,2)+ROUND(AA42*58,2)+ROUND(AB42*79,2)+ROUND(AC42*132,2)+ROUND(AD42*79,2)+ROUND(AE42*158.5,2)+ROUND(AF42*264.5,2)+ROUND(AG42*6,2)+ROUND(AH42*12.5,2)+ROUND(AI42*58,2)+ROUND(AJ42*79,2)+ROUND(AK42*132,2)+ROUND(AL42*79,2)+ROUND(AM42*158.5,2)+ROUND(AN42*6,2)+ROUND(AO42*12.5,2)+ROUND(AP42*58,2)+ROUND(AQ42*79,2),IF(B42="B","brak przesłanek do naliczenia opłaty",IF(B42="Z",IF(C42=0,0,IF(C42="","",IF(C42=1,34*C42,IF(C42=2,34*C42,IF(C42=3,34*C42,IF(C42=4,34*C42,IF(C42=5,34*C42,IF(C42&gt;5,34*C42,"nieprawidłowa "))))))))))))</f>
        <v/>
      </c>
    </row>
    <row r="43" spans="1:44" ht="9.75" customHeight="1" x14ac:dyDescent="0.25">
      <c r="A43" s="64" t="s">
        <v>53</v>
      </c>
      <c r="B43" s="63" t="s">
        <v>18</v>
      </c>
      <c r="C43" s="65" t="s">
        <v>81</v>
      </c>
      <c r="D43" s="72" t="s">
        <v>94</v>
      </c>
      <c r="E43" s="63" t="s">
        <v>114</v>
      </c>
      <c r="F43" s="85" t="s">
        <v>138</v>
      </c>
      <c r="G43" s="85" t="s">
        <v>171</v>
      </c>
      <c r="H43" s="85" t="s">
        <v>193</v>
      </c>
      <c r="I43" s="85" t="s">
        <v>273</v>
      </c>
      <c r="J43" s="85" t="s">
        <v>433</v>
      </c>
      <c r="K43" s="85" t="s">
        <v>447</v>
      </c>
      <c r="L43" s="85" t="s">
        <v>295</v>
      </c>
      <c r="M43" s="85" t="s">
        <v>303</v>
      </c>
      <c r="N43" s="85" t="s">
        <v>311</v>
      </c>
      <c r="O43" s="85" t="s">
        <v>494</v>
      </c>
      <c r="P43" s="85" t="s">
        <v>508</v>
      </c>
      <c r="Q43" s="85" t="s">
        <v>544</v>
      </c>
      <c r="R43" s="85" t="s">
        <v>526</v>
      </c>
      <c r="S43" s="85" t="s">
        <v>564</v>
      </c>
      <c r="T43" s="85" t="s">
        <v>584</v>
      </c>
      <c r="U43" s="85" t="s">
        <v>604</v>
      </c>
      <c r="V43" s="85" t="s">
        <v>624</v>
      </c>
      <c r="W43" s="85" t="s">
        <v>644</v>
      </c>
      <c r="X43" s="85" t="s">
        <v>664</v>
      </c>
      <c r="Y43" s="85" t="s">
        <v>684</v>
      </c>
      <c r="Z43" s="85" t="s">
        <v>704</v>
      </c>
      <c r="AA43" s="85" t="s">
        <v>724</v>
      </c>
      <c r="AB43" s="85" t="s">
        <v>744</v>
      </c>
      <c r="AC43" s="85" t="s">
        <v>764</v>
      </c>
      <c r="AD43" s="85" t="s">
        <v>784</v>
      </c>
      <c r="AE43" s="85" t="s">
        <v>817</v>
      </c>
      <c r="AF43" s="85" t="s">
        <v>837</v>
      </c>
      <c r="AG43" s="85" t="s">
        <v>857</v>
      </c>
      <c r="AH43" s="85" t="s">
        <v>877</v>
      </c>
      <c r="AI43" s="85" t="s">
        <v>897</v>
      </c>
      <c r="AJ43" s="85" t="s">
        <v>804</v>
      </c>
      <c r="AK43" s="85" t="s">
        <v>927</v>
      </c>
      <c r="AL43" s="85" t="s">
        <v>947</v>
      </c>
      <c r="AM43" s="85" t="s">
        <v>967</v>
      </c>
      <c r="AN43" s="85" t="s">
        <v>987</v>
      </c>
      <c r="AO43" s="85" t="s">
        <v>1007</v>
      </c>
      <c r="AP43" s="85" t="s">
        <v>1024</v>
      </c>
      <c r="AQ43" s="86" t="s">
        <v>1044</v>
      </c>
      <c r="AR43" s="81" t="s">
        <v>1064</v>
      </c>
    </row>
    <row r="44" spans="1:44" ht="29.25" customHeight="1" x14ac:dyDescent="0.25">
      <c r="A44" s="87"/>
      <c r="B44" s="68"/>
      <c r="C44" s="67"/>
      <c r="D44" s="70"/>
      <c r="E44" s="66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4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2" t="str">
        <f>IF(B44="","",IF(B44="N",ROUND(F44*6,2)+ROUND(G44*12.5,2)+ROUND(H44*19,2)+ROUND(I44*34.5,2)+ROUND(J44*58,2)+ROUND(K44*317.5,2)+ROUND(L44*423,2)+ROUND(M44*635,2)+ROUND(N44*79,2)+ROUND(O44*158.5,2)+ROUND(P44*264.5,2)+ROUND(Q44*6,2)+ROUND(R44*12.5,2)+ROUND(S44*58,2)+ROUND(T44*79,2)+ROUND(U44*132,2)+ROUND(V44*79,2)+ROUND(W44*158.5,2)+ROUND(X44*264.5,2)+ROUND(Y44*6,2)+ROUND(Z44*12.5,2)+ROUND(AA44*58,2)+ROUND(AB44*79,2)+ROUND(AC44*132,2)+ROUND(AD44*79,2)+ROUND(AE44*158.5,2)+ROUND(AF44*264.5,2)+ROUND(AG44*6,2)+ROUND(AH44*12.5,2)+ROUND(AI44*58,2)+ROUND(AJ44*79,2)+ROUND(AK44*132,2)+ROUND(AL44*79,2)+ROUND(AM44*158.5,2)+ROUND(AN44*6,2)+ROUND(AO44*12.5,2)+ROUND(AP44*58,2)+ROUND(AQ44*79,2),IF(B44="B","brak przesłanek do naliczenia opłaty",IF(B44="Z",IF(C44=0,0,IF(C44="","",IF(C44=1,34*C44,IF(C44=2,34*C44,IF(C44=3,34*C44,IF(C44=4,34*C44,IF(C44=5,34*C44,IF(C44&gt;5,34*C44,"nieprawidłowa "))))))))))))</f>
        <v/>
      </c>
    </row>
    <row r="45" spans="1:44" ht="9.75" customHeight="1" x14ac:dyDescent="0.25">
      <c r="A45" s="64" t="s">
        <v>54</v>
      </c>
      <c r="B45" s="63" t="s">
        <v>25</v>
      </c>
      <c r="C45" s="65" t="s">
        <v>82</v>
      </c>
      <c r="D45" s="72" t="s">
        <v>95</v>
      </c>
      <c r="E45" s="63" t="s">
        <v>115</v>
      </c>
      <c r="F45" s="85" t="s">
        <v>139</v>
      </c>
      <c r="G45" s="85" t="s">
        <v>172</v>
      </c>
      <c r="H45" s="85" t="s">
        <v>194</v>
      </c>
      <c r="I45" s="85" t="s">
        <v>274</v>
      </c>
      <c r="J45" s="85" t="s">
        <v>434</v>
      </c>
      <c r="K45" s="85" t="s">
        <v>288</v>
      </c>
      <c r="L45" s="85" t="s">
        <v>296</v>
      </c>
      <c r="M45" s="85" t="s">
        <v>304</v>
      </c>
      <c r="N45" s="85" t="s">
        <v>489</v>
      </c>
      <c r="O45" s="85" t="s">
        <v>495</v>
      </c>
      <c r="P45" s="85" t="s">
        <v>509</v>
      </c>
      <c r="Q45" s="85" t="s">
        <v>545</v>
      </c>
      <c r="R45" s="85" t="s">
        <v>527</v>
      </c>
      <c r="S45" s="85" t="s">
        <v>565</v>
      </c>
      <c r="T45" s="85" t="s">
        <v>585</v>
      </c>
      <c r="U45" s="85" t="s">
        <v>605</v>
      </c>
      <c r="V45" s="85" t="s">
        <v>625</v>
      </c>
      <c r="W45" s="85" t="s">
        <v>645</v>
      </c>
      <c r="X45" s="85" t="s">
        <v>665</v>
      </c>
      <c r="Y45" s="85" t="s">
        <v>685</v>
      </c>
      <c r="Z45" s="85" t="s">
        <v>705</v>
      </c>
      <c r="AA45" s="85" t="s">
        <v>725</v>
      </c>
      <c r="AB45" s="85" t="s">
        <v>745</v>
      </c>
      <c r="AC45" s="85" t="s">
        <v>765</v>
      </c>
      <c r="AD45" s="85" t="s">
        <v>785</v>
      </c>
      <c r="AE45" s="85" t="s">
        <v>818</v>
      </c>
      <c r="AF45" s="85" t="s">
        <v>838</v>
      </c>
      <c r="AG45" s="85" t="s">
        <v>858</v>
      </c>
      <c r="AH45" s="85" t="s">
        <v>878</v>
      </c>
      <c r="AI45" s="85" t="s">
        <v>898</v>
      </c>
      <c r="AJ45" s="85" t="s">
        <v>805</v>
      </c>
      <c r="AK45" s="85" t="s">
        <v>928</v>
      </c>
      <c r="AL45" s="85" t="s">
        <v>948</v>
      </c>
      <c r="AM45" s="85" t="s">
        <v>968</v>
      </c>
      <c r="AN45" s="85" t="s">
        <v>988</v>
      </c>
      <c r="AO45" s="85" t="s">
        <v>1008</v>
      </c>
      <c r="AP45" s="85" t="s">
        <v>1025</v>
      </c>
      <c r="AQ45" s="86" t="s">
        <v>1045</v>
      </c>
      <c r="AR45" s="81" t="s">
        <v>1065</v>
      </c>
    </row>
    <row r="46" spans="1:44" ht="29.25" customHeight="1" x14ac:dyDescent="0.25">
      <c r="A46" s="87"/>
      <c r="B46" s="68"/>
      <c r="C46" s="67"/>
      <c r="D46" s="70"/>
      <c r="E46" s="66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4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2" t="str">
        <f>IF(B46="","",IF(B46="N",ROUND(F46*6,2)+ROUND(G46*12.5,2)+ROUND(H46*19,2)+ROUND(I46*34.5,2)+ROUND(J46*58,2)+ROUND(K46*317.5,2)+ROUND(L46*423,2)+ROUND(M46*635,2)+ROUND(N46*79,2)+ROUND(O46*158.5,2)+ROUND(P46*264.5,2)+ROUND(Q46*6,2)+ROUND(R46*12.5,2)+ROUND(S46*58,2)+ROUND(T46*79,2)+ROUND(U46*132,2)+ROUND(V46*79,2)+ROUND(W46*158.5,2)+ROUND(X46*264.5,2)+ROUND(Y46*6,2)+ROUND(Z46*12.5,2)+ROUND(AA46*58,2)+ROUND(AB46*79,2)+ROUND(AC46*132,2)+ROUND(AD46*79,2)+ROUND(AE46*158.5,2)+ROUND(AF46*264.5,2)+ROUND(AG46*6,2)+ROUND(AH46*12.5,2)+ROUND(AI46*58,2)+ROUND(AJ46*79,2)+ROUND(AK46*132,2)+ROUND(AL46*79,2)+ROUND(AM46*158.5,2)+ROUND(AN46*6,2)+ROUND(AO46*12.5,2)+ROUND(AP46*58,2)+ROUND(AQ46*79,2),IF(B46="B","brak przesłanek do naliczenia opłaty",IF(B46="Z",IF(C46=0,0,IF(C46="","",IF(C46=1,34*C46,IF(C46=2,34*C46,IF(C46=3,34*C46,IF(C46=4,34*C46,IF(C46=5,34*C46,IF(C46&gt;5,34*C46,"nieprawidłowa "))))))))))))</f>
        <v/>
      </c>
    </row>
    <row r="47" spans="1:44" ht="9" customHeight="1" x14ac:dyDescent="0.25">
      <c r="A47" s="64" t="s">
        <v>55</v>
      </c>
      <c r="B47" s="63" t="s">
        <v>19</v>
      </c>
      <c r="C47" s="65" t="s">
        <v>83</v>
      </c>
      <c r="D47" s="72" t="s">
        <v>96</v>
      </c>
      <c r="E47" s="63" t="s">
        <v>116</v>
      </c>
      <c r="F47" s="85" t="s">
        <v>140</v>
      </c>
      <c r="G47" s="85" t="s">
        <v>173</v>
      </c>
      <c r="H47" s="85" t="s">
        <v>195</v>
      </c>
      <c r="I47" s="85" t="s">
        <v>275</v>
      </c>
      <c r="J47" s="85" t="s">
        <v>435</v>
      </c>
      <c r="K47" s="85" t="s">
        <v>289</v>
      </c>
      <c r="L47" s="85" t="s">
        <v>297</v>
      </c>
      <c r="M47" s="85" t="s">
        <v>305</v>
      </c>
      <c r="N47" s="85" t="s">
        <v>490</v>
      </c>
      <c r="O47" s="85" t="s">
        <v>496</v>
      </c>
      <c r="P47" s="85" t="s">
        <v>510</v>
      </c>
      <c r="Q47" s="85" t="s">
        <v>546</v>
      </c>
      <c r="R47" s="85" t="s">
        <v>528</v>
      </c>
      <c r="S47" s="85" t="s">
        <v>566</v>
      </c>
      <c r="T47" s="85" t="s">
        <v>586</v>
      </c>
      <c r="U47" s="85" t="s">
        <v>606</v>
      </c>
      <c r="V47" s="85" t="s">
        <v>626</v>
      </c>
      <c r="W47" s="85" t="s">
        <v>646</v>
      </c>
      <c r="X47" s="85" t="s">
        <v>666</v>
      </c>
      <c r="Y47" s="85" t="s">
        <v>686</v>
      </c>
      <c r="Z47" s="85" t="s">
        <v>706</v>
      </c>
      <c r="AA47" s="85" t="s">
        <v>726</v>
      </c>
      <c r="AB47" s="85" t="s">
        <v>746</v>
      </c>
      <c r="AC47" s="85" t="s">
        <v>766</v>
      </c>
      <c r="AD47" s="85" t="s">
        <v>786</v>
      </c>
      <c r="AE47" s="85" t="s">
        <v>819</v>
      </c>
      <c r="AF47" s="85" t="s">
        <v>839</v>
      </c>
      <c r="AG47" s="85" t="s">
        <v>859</v>
      </c>
      <c r="AH47" s="85" t="s">
        <v>879</v>
      </c>
      <c r="AI47" s="85" t="s">
        <v>899</v>
      </c>
      <c r="AJ47" s="85" t="s">
        <v>909</v>
      </c>
      <c r="AK47" s="85" t="s">
        <v>929</v>
      </c>
      <c r="AL47" s="85" t="s">
        <v>949</v>
      </c>
      <c r="AM47" s="85" t="s">
        <v>969</v>
      </c>
      <c r="AN47" s="85" t="s">
        <v>989</v>
      </c>
      <c r="AO47" s="85" t="s">
        <v>806</v>
      </c>
      <c r="AP47" s="85" t="s">
        <v>1026</v>
      </c>
      <c r="AQ47" s="86" t="s">
        <v>1046</v>
      </c>
      <c r="AR47" s="81" t="s">
        <v>1066</v>
      </c>
    </row>
    <row r="48" spans="1:44" ht="30" customHeight="1" x14ac:dyDescent="0.25">
      <c r="A48" s="87"/>
      <c r="B48" s="68"/>
      <c r="C48" s="67"/>
      <c r="D48" s="70"/>
      <c r="E48" s="66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4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3"/>
      <c r="AQ48" s="83"/>
      <c r="AR48" s="82" t="str">
        <f>IF(B48="","",IF(B48="N",ROUND(F48*6,2)+ROUND(G48*12.5,2)+ROUND(H48*19,2)+ROUND(I48*34.5,2)+ROUND(J48*58,2)+ROUND(K48*317.5,2)+ROUND(L48*423,2)+ROUND(M48*635,2)+ROUND(N48*79,2)+ROUND(O48*158.5,2)+ROUND(P48*264.5,2)+ROUND(Q48*6,2)+ROUND(R48*12.5,2)+ROUND(S48*58,2)+ROUND(T48*79,2)+ROUND(U48*132,2)+ROUND(V48*79,2)+ROUND(W48*158.5,2)+ROUND(X48*264.5,2)+ROUND(Y48*6,2)+ROUND(Z48*12.5,2)+ROUND(AA48*58,2)+ROUND(AB48*79,2)+ROUND(AC48*132,2)+ROUND(AD48*79,2)+ROUND(AE48*158.5,2)+ROUND(AF48*264.5,2)+ROUND(AG48*6,2)+ROUND(AH48*12.5,2)+ROUND(AI48*58,2)+ROUND(AJ48*79,2)+ROUND(AK48*132,2)+ROUND(AL48*79,2)+ROUND(AM48*158.5,2)+ROUND(AN48*6,2)+ROUND(AO48*12.5,2)+ROUND(AP48*58,2)+ROUND(AQ48*79,2),IF(B48="B","brak przesłanek do naliczenia opłaty",IF(B48="Z",IF(C48=0,0,IF(C48="","",IF(C48=1,34*C48,IF(C48=2,34*C48,IF(C48=3,34*C48,IF(C48=4,34*C48,IF(C48=5,34*C48,IF(C48&gt;5,34*C48,"nieprawidłowa "))))))))))))</f>
        <v/>
      </c>
    </row>
    <row r="49" spans="1:45" ht="7.5" customHeight="1" x14ac:dyDescent="0.25">
      <c r="A49" s="64" t="s">
        <v>56</v>
      </c>
      <c r="B49" s="63" t="s">
        <v>26</v>
      </c>
      <c r="C49" s="65" t="s">
        <v>84</v>
      </c>
      <c r="D49" s="72" t="s">
        <v>97</v>
      </c>
      <c r="E49" s="63" t="s">
        <v>117</v>
      </c>
      <c r="F49" s="85" t="s">
        <v>141</v>
      </c>
      <c r="G49" s="85" t="s">
        <v>176</v>
      </c>
      <c r="H49" s="85" t="s">
        <v>196</v>
      </c>
      <c r="I49" s="85" t="s">
        <v>422</v>
      </c>
      <c r="J49" s="85" t="s">
        <v>282</v>
      </c>
      <c r="K49" s="85" t="s">
        <v>290</v>
      </c>
      <c r="L49" s="85" t="s">
        <v>298</v>
      </c>
      <c r="M49" s="85" t="s">
        <v>472</v>
      </c>
      <c r="N49" s="85" t="s">
        <v>491</v>
      </c>
      <c r="O49" s="85" t="s">
        <v>497</v>
      </c>
      <c r="P49" s="85" t="s">
        <v>511</v>
      </c>
      <c r="Q49" s="85" t="s">
        <v>547</v>
      </c>
      <c r="R49" s="85" t="s">
        <v>529</v>
      </c>
      <c r="S49" s="85" t="s">
        <v>567</v>
      </c>
      <c r="T49" s="85" t="s">
        <v>587</v>
      </c>
      <c r="U49" s="85" t="s">
        <v>607</v>
      </c>
      <c r="V49" s="85" t="s">
        <v>627</v>
      </c>
      <c r="W49" s="85" t="s">
        <v>647</v>
      </c>
      <c r="X49" s="85" t="s">
        <v>667</v>
      </c>
      <c r="Y49" s="85" t="s">
        <v>687</v>
      </c>
      <c r="Z49" s="85" t="s">
        <v>707</v>
      </c>
      <c r="AA49" s="85" t="s">
        <v>727</v>
      </c>
      <c r="AB49" s="85" t="s">
        <v>747</v>
      </c>
      <c r="AC49" s="85" t="s">
        <v>767</v>
      </c>
      <c r="AD49" s="85" t="s">
        <v>787</v>
      </c>
      <c r="AE49" s="85" t="s">
        <v>820</v>
      </c>
      <c r="AF49" s="85" t="s">
        <v>840</v>
      </c>
      <c r="AG49" s="85" t="s">
        <v>860</v>
      </c>
      <c r="AH49" s="85" t="s">
        <v>880</v>
      </c>
      <c r="AI49" s="85" t="s">
        <v>900</v>
      </c>
      <c r="AJ49" s="85" t="s">
        <v>910</v>
      </c>
      <c r="AK49" s="85" t="s">
        <v>930</v>
      </c>
      <c r="AL49" s="85" t="s">
        <v>950</v>
      </c>
      <c r="AM49" s="85" t="s">
        <v>970</v>
      </c>
      <c r="AN49" s="85" t="s">
        <v>990</v>
      </c>
      <c r="AO49" s="85" t="s">
        <v>807</v>
      </c>
      <c r="AP49" s="85" t="s">
        <v>1027</v>
      </c>
      <c r="AQ49" s="86" t="s">
        <v>1047</v>
      </c>
      <c r="AR49" s="81" t="s">
        <v>1067</v>
      </c>
    </row>
    <row r="50" spans="1:45" ht="29.25" customHeight="1" x14ac:dyDescent="0.25">
      <c r="A50" s="87"/>
      <c r="B50" s="68"/>
      <c r="C50" s="67"/>
      <c r="D50" s="70"/>
      <c r="E50" s="66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4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/>
      <c r="AP50" s="83"/>
      <c r="AQ50" s="83"/>
      <c r="AR50" s="82" t="str">
        <f>IF(B50="","",IF(B50="N",ROUND(F50*6,2)+ROUND(G50*12.5,2)+ROUND(H50*19,2)+ROUND(I50*34.5,2)+ROUND(J50*58,2)+ROUND(K50*317.5,2)+ROUND(L50*423,2)+ROUND(M50*635,2)+ROUND(N50*79,2)+ROUND(O50*158.5,2)+ROUND(P50*264.5,2)+ROUND(Q50*6,2)+ROUND(R50*12.5,2)+ROUND(S50*58,2)+ROUND(T50*79,2)+ROUND(U50*132,2)+ROUND(V50*79,2)+ROUND(W50*158.5,2)+ROUND(X50*264.5,2)+ROUND(Y50*6,2)+ROUND(Z50*12.5,2)+ROUND(AA50*58,2)+ROUND(AB50*79,2)+ROUND(AC50*132,2)+ROUND(AD50*79,2)+ROUND(AE50*158.5,2)+ROUND(AF50*264.5,2)+ROUND(AG50*6,2)+ROUND(AH50*12.5,2)+ROUND(AI50*58,2)+ROUND(AJ50*79,2)+ROUND(AK50*132,2)+ROUND(AL50*79,2)+ROUND(AM50*158.5,2)+ROUND(AN50*6,2)+ROUND(AO50*12.5,2)+ROUND(AP50*58,2)+ROUND(AQ50*79,2),IF(B50="B","brak przesłanek do naliczenia opłaty",IF(B50="Z",IF(C50=0,0,IF(C50="","",IF(C50=1,34*C50,IF(C50=2,34*C50,IF(C50=3,34*C50,IF(C50=4,34*C50,IF(C50=5,34*C50,IF(C50&gt;5,34*C50,"nieprawidłowa "))))))))))))</f>
        <v/>
      </c>
    </row>
    <row r="51" spans="1:45" ht="8.25" customHeight="1" x14ac:dyDescent="0.25">
      <c r="A51" s="64" t="s">
        <v>57</v>
      </c>
      <c r="B51" s="63" t="s">
        <v>27</v>
      </c>
      <c r="C51" s="65" t="s">
        <v>85</v>
      </c>
      <c r="D51" s="72" t="s">
        <v>98</v>
      </c>
      <c r="E51" s="63" t="s">
        <v>118</v>
      </c>
      <c r="F51" s="85" t="s">
        <v>142</v>
      </c>
      <c r="G51" s="85" t="s">
        <v>177</v>
      </c>
      <c r="H51" s="85" t="s">
        <v>197</v>
      </c>
      <c r="I51" s="85" t="s">
        <v>423</v>
      </c>
      <c r="J51" s="85" t="s">
        <v>283</v>
      </c>
      <c r="K51" s="85" t="s">
        <v>291</v>
      </c>
      <c r="L51" s="85" t="s">
        <v>299</v>
      </c>
      <c r="M51" s="85" t="s">
        <v>473</v>
      </c>
      <c r="N51" s="85" t="s">
        <v>492</v>
      </c>
      <c r="O51" s="85" t="s">
        <v>498</v>
      </c>
      <c r="P51" s="85" t="s">
        <v>512</v>
      </c>
      <c r="Q51" s="85" t="s">
        <v>548</v>
      </c>
      <c r="R51" s="85" t="s">
        <v>530</v>
      </c>
      <c r="S51" s="85" t="s">
        <v>568</v>
      </c>
      <c r="T51" s="85" t="s">
        <v>588</v>
      </c>
      <c r="U51" s="85" t="s">
        <v>608</v>
      </c>
      <c r="V51" s="85" t="s">
        <v>628</v>
      </c>
      <c r="W51" s="85" t="s">
        <v>648</v>
      </c>
      <c r="X51" s="85" t="s">
        <v>668</v>
      </c>
      <c r="Y51" s="85" t="s">
        <v>688</v>
      </c>
      <c r="Z51" s="85" t="s">
        <v>708</v>
      </c>
      <c r="AA51" s="85" t="s">
        <v>728</v>
      </c>
      <c r="AB51" s="85" t="s">
        <v>748</v>
      </c>
      <c r="AC51" s="85" t="s">
        <v>768</v>
      </c>
      <c r="AD51" s="85" t="s">
        <v>788</v>
      </c>
      <c r="AE51" s="85" t="s">
        <v>821</v>
      </c>
      <c r="AF51" s="85" t="s">
        <v>841</v>
      </c>
      <c r="AG51" s="85" t="s">
        <v>861</v>
      </c>
      <c r="AH51" s="85" t="s">
        <v>881</v>
      </c>
      <c r="AI51" s="85" t="s">
        <v>901</v>
      </c>
      <c r="AJ51" s="85" t="s">
        <v>911</v>
      </c>
      <c r="AK51" s="85" t="s">
        <v>931</v>
      </c>
      <c r="AL51" s="85" t="s">
        <v>951</v>
      </c>
      <c r="AM51" s="85" t="s">
        <v>971</v>
      </c>
      <c r="AN51" s="85" t="s">
        <v>991</v>
      </c>
      <c r="AO51" s="85" t="s">
        <v>808</v>
      </c>
      <c r="AP51" s="85" t="s">
        <v>1028</v>
      </c>
      <c r="AQ51" s="86" t="s">
        <v>1048</v>
      </c>
      <c r="AR51" s="81" t="s">
        <v>1068</v>
      </c>
    </row>
    <row r="52" spans="1:45" ht="27.75" customHeight="1" thickBot="1" x14ac:dyDescent="0.3">
      <c r="A52" s="87"/>
      <c r="B52" s="68"/>
      <c r="C52" s="67"/>
      <c r="D52" s="70"/>
      <c r="E52" s="66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4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83"/>
      <c r="AP52" s="83"/>
      <c r="AQ52" s="83"/>
      <c r="AR52" s="82" t="str">
        <f>IF(B52="","",IF(B52="N",ROUND(F52*6,2)+ROUND(G52*12.5,2)+ROUND(H52*19,2)+ROUND(I52*34.5,2)+ROUND(J52*58,2)+ROUND(K52*317.5,2)+ROUND(L52*423,2)+ROUND(M52*635,2)+ROUND(N52*79,2)+ROUND(O52*158.5,2)+ROUND(P52*264.5,2)+ROUND(Q52*6,2)+ROUND(R52*12.5,2)+ROUND(S52*58,2)+ROUND(T52*79,2)+ROUND(U52*132,2)+ROUND(V52*79,2)+ROUND(W52*158.5,2)+ROUND(X52*264.5,2)+ROUND(Y52*6,2)+ROUND(Z52*12.5,2)+ROUND(AA52*58,2)+ROUND(AB52*79,2)+ROUND(AC52*132,2)+ROUND(AD52*79,2)+ROUND(AE52*158.5,2)+ROUND(AF52*264.5,2)+ROUND(AG52*6,2)+ROUND(AH52*12.5,2)+ROUND(AI52*58,2)+ROUND(AJ52*79,2)+ROUND(AK52*132,2)+ROUND(AL52*79,2)+ROUND(AM52*158.5,2)+ROUND(AN52*6,2)+ROUND(AO52*12.5,2)+ROUND(AP52*58,2)+ROUND(AQ52*79,2),IF(B52="B","brak przesłanek do naliczenia opłaty",IF(B52="Z",IF(C52=0,0,IF(C52="","",IF(C52=1,34*C52,IF(C52=2,34*C52,IF(C52=3,34*C52,IF(C52=4,34*C52,IF(C52=5,34*C52,IF(C52&gt;5,34*C52,"nieprawidłowa "))))))))))))</f>
        <v/>
      </c>
    </row>
    <row r="53" spans="1:45" ht="29.25" hidden="1" customHeight="1" thickBot="1" x14ac:dyDescent="0.3">
      <c r="A53" s="53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5"/>
    </row>
    <row r="54" spans="1:45" ht="9" customHeight="1" x14ac:dyDescent="0.25">
      <c r="A54" s="336" t="s">
        <v>389</v>
      </c>
      <c r="B54" s="337"/>
      <c r="C54" s="337"/>
      <c r="D54" s="337"/>
      <c r="E54" s="337"/>
      <c r="F54" s="340" t="s">
        <v>1069</v>
      </c>
      <c r="G54" s="341"/>
      <c r="H54" s="341"/>
      <c r="I54" s="341"/>
      <c r="J54" s="341"/>
      <c r="K54" s="341"/>
      <c r="L54" s="341"/>
      <c r="M54" s="341"/>
      <c r="N54" s="341"/>
      <c r="O54" s="341"/>
      <c r="P54" s="341"/>
      <c r="Q54" s="341"/>
      <c r="R54" s="341"/>
      <c r="S54" s="341"/>
      <c r="T54" s="341"/>
      <c r="U54" s="341"/>
      <c r="V54" s="341"/>
      <c r="W54" s="341"/>
      <c r="X54" s="341"/>
      <c r="Y54" s="341"/>
      <c r="Z54" s="341"/>
      <c r="AA54" s="341"/>
      <c r="AB54" s="341"/>
      <c r="AC54" s="341"/>
      <c r="AD54" s="341"/>
      <c r="AE54" s="341"/>
      <c r="AF54" s="341"/>
      <c r="AG54" s="341"/>
      <c r="AH54" s="341"/>
      <c r="AI54" s="341"/>
      <c r="AJ54" s="341"/>
      <c r="AK54" s="341"/>
      <c r="AL54" s="341"/>
      <c r="AM54" s="341"/>
      <c r="AN54" s="341"/>
      <c r="AO54" s="341"/>
      <c r="AP54" s="341"/>
      <c r="AQ54" s="341"/>
      <c r="AR54" s="342"/>
      <c r="AS54" s="79"/>
    </row>
    <row r="55" spans="1:45" ht="64.5" customHeight="1" thickBot="1" x14ac:dyDescent="0.3">
      <c r="A55" s="338"/>
      <c r="B55" s="339"/>
      <c r="C55" s="339"/>
      <c r="D55" s="339"/>
      <c r="E55" s="339"/>
      <c r="F55" s="343">
        <f>SUM(C14,C16,C18,C20,C22,C24,C26,C28,C30,C32,C34,C36,C38,C40,C42,C44,C46,C48,C50,C52)</f>
        <v>0</v>
      </c>
      <c r="G55" s="344"/>
      <c r="H55" s="344"/>
      <c r="I55" s="344"/>
      <c r="J55" s="344"/>
      <c r="K55" s="344"/>
      <c r="L55" s="344"/>
      <c r="M55" s="344"/>
      <c r="N55" s="344"/>
      <c r="O55" s="344"/>
      <c r="P55" s="344"/>
      <c r="Q55" s="344"/>
      <c r="R55" s="344"/>
      <c r="S55" s="344"/>
      <c r="T55" s="344"/>
      <c r="U55" s="344"/>
      <c r="V55" s="344"/>
      <c r="W55" s="344"/>
      <c r="X55" s="344"/>
      <c r="Y55" s="344"/>
      <c r="Z55" s="344"/>
      <c r="AA55" s="344"/>
      <c r="AB55" s="344"/>
      <c r="AC55" s="344"/>
      <c r="AD55" s="344"/>
      <c r="AE55" s="344"/>
      <c r="AF55" s="344"/>
      <c r="AG55" s="344"/>
      <c r="AH55" s="344"/>
      <c r="AI55" s="344"/>
      <c r="AJ55" s="344"/>
      <c r="AK55" s="344"/>
      <c r="AL55" s="344"/>
      <c r="AM55" s="344"/>
      <c r="AN55" s="344"/>
      <c r="AO55" s="344"/>
      <c r="AP55" s="344"/>
      <c r="AQ55" s="344"/>
      <c r="AR55" s="345"/>
      <c r="AS55" s="79"/>
    </row>
    <row r="56" spans="1:45" ht="8.25" customHeight="1" x14ac:dyDescent="0.25">
      <c r="A56" s="346" t="s">
        <v>1101</v>
      </c>
      <c r="B56" s="347"/>
      <c r="C56" s="347"/>
      <c r="D56" s="347"/>
      <c r="E56" s="348"/>
      <c r="F56" s="352" t="s">
        <v>1070</v>
      </c>
      <c r="G56" s="352"/>
      <c r="H56" s="352"/>
      <c r="I56" s="352"/>
      <c r="J56" s="352"/>
      <c r="K56" s="352"/>
      <c r="L56" s="352"/>
      <c r="M56" s="352"/>
      <c r="N56" s="352"/>
      <c r="O56" s="352"/>
      <c r="P56" s="352"/>
      <c r="Q56" s="352"/>
      <c r="R56" s="352"/>
      <c r="S56" s="352"/>
      <c r="T56" s="352"/>
      <c r="U56" s="352"/>
      <c r="V56" s="352"/>
      <c r="W56" s="352"/>
      <c r="X56" s="352"/>
      <c r="Y56" s="352"/>
      <c r="Z56" s="352"/>
      <c r="AA56" s="352"/>
      <c r="AB56" s="352"/>
      <c r="AC56" s="352"/>
      <c r="AD56" s="352"/>
      <c r="AE56" s="352"/>
      <c r="AF56" s="352"/>
      <c r="AG56" s="352"/>
      <c r="AH56" s="352"/>
      <c r="AI56" s="352"/>
      <c r="AJ56" s="352"/>
      <c r="AK56" s="352"/>
      <c r="AL56" s="352"/>
      <c r="AM56" s="352"/>
      <c r="AN56" s="352"/>
      <c r="AO56" s="352"/>
      <c r="AP56" s="352"/>
      <c r="AQ56" s="352"/>
      <c r="AR56" s="353"/>
      <c r="AS56" s="79"/>
    </row>
    <row r="57" spans="1:45" ht="64.5" customHeight="1" thickBot="1" x14ac:dyDescent="0.3">
      <c r="A57" s="349"/>
      <c r="B57" s="350"/>
      <c r="C57" s="350"/>
      <c r="D57" s="350"/>
      <c r="E57" s="351"/>
      <c r="F57" s="354">
        <f>SUMIF(B14:B52,"Z",AR14:AR52)</f>
        <v>0</v>
      </c>
      <c r="G57" s="355"/>
      <c r="H57" s="355"/>
      <c r="I57" s="355"/>
      <c r="J57" s="355"/>
      <c r="K57" s="355"/>
      <c r="L57" s="355"/>
      <c r="M57" s="355"/>
      <c r="N57" s="355"/>
      <c r="O57" s="355"/>
      <c r="P57" s="355"/>
      <c r="Q57" s="355"/>
      <c r="R57" s="355"/>
      <c r="S57" s="355"/>
      <c r="T57" s="355"/>
      <c r="U57" s="355"/>
      <c r="V57" s="355"/>
      <c r="W57" s="355"/>
      <c r="X57" s="355"/>
      <c r="Y57" s="355"/>
      <c r="Z57" s="355"/>
      <c r="AA57" s="355"/>
      <c r="AB57" s="355"/>
      <c r="AC57" s="355"/>
      <c r="AD57" s="355"/>
      <c r="AE57" s="355"/>
      <c r="AF57" s="355"/>
      <c r="AG57" s="355"/>
      <c r="AH57" s="355"/>
      <c r="AI57" s="355"/>
      <c r="AJ57" s="355"/>
      <c r="AK57" s="355"/>
      <c r="AL57" s="355"/>
      <c r="AM57" s="355"/>
      <c r="AN57" s="355"/>
      <c r="AO57" s="355"/>
      <c r="AP57" s="355"/>
      <c r="AQ57" s="355"/>
      <c r="AR57" s="356"/>
      <c r="AS57" s="79"/>
    </row>
    <row r="58" spans="1:45" ht="8.25" customHeight="1" x14ac:dyDescent="0.25">
      <c r="A58" s="346" t="s">
        <v>1102</v>
      </c>
      <c r="B58" s="347"/>
      <c r="C58" s="347"/>
      <c r="D58" s="347"/>
      <c r="E58" s="347"/>
      <c r="F58" s="361" t="s">
        <v>1071</v>
      </c>
      <c r="G58" s="362"/>
      <c r="H58" s="362"/>
      <c r="I58" s="362"/>
      <c r="J58" s="362"/>
      <c r="K58" s="362"/>
      <c r="L58" s="362"/>
      <c r="M58" s="362"/>
      <c r="N58" s="362"/>
      <c r="O58" s="362"/>
      <c r="P58" s="362"/>
      <c r="Q58" s="362"/>
      <c r="R58" s="362"/>
      <c r="S58" s="362"/>
      <c r="T58" s="362"/>
      <c r="U58" s="362"/>
      <c r="V58" s="362"/>
      <c r="W58" s="362"/>
      <c r="X58" s="362"/>
      <c r="Y58" s="362"/>
      <c r="Z58" s="362"/>
      <c r="AA58" s="362"/>
      <c r="AB58" s="362"/>
      <c r="AC58" s="362"/>
      <c r="AD58" s="362"/>
      <c r="AE58" s="362"/>
      <c r="AF58" s="362"/>
      <c r="AG58" s="362"/>
      <c r="AH58" s="362"/>
      <c r="AI58" s="362"/>
      <c r="AJ58" s="362"/>
      <c r="AK58" s="362"/>
      <c r="AL58" s="362"/>
      <c r="AM58" s="362"/>
      <c r="AN58" s="362"/>
      <c r="AO58" s="362"/>
      <c r="AP58" s="362"/>
      <c r="AQ58" s="362"/>
      <c r="AR58" s="363"/>
      <c r="AS58" s="79"/>
    </row>
    <row r="59" spans="1:45" ht="64.5" customHeight="1" thickBot="1" x14ac:dyDescent="0.3">
      <c r="A59" s="349"/>
      <c r="B59" s="350"/>
      <c r="C59" s="350"/>
      <c r="D59" s="350"/>
      <c r="E59" s="350"/>
      <c r="F59" s="354">
        <f>SUMIF(B14:B52,"N",AR14:AR52)</f>
        <v>0</v>
      </c>
      <c r="G59" s="355"/>
      <c r="H59" s="355"/>
      <c r="I59" s="355"/>
      <c r="J59" s="355"/>
      <c r="K59" s="355"/>
      <c r="L59" s="355"/>
      <c r="M59" s="355"/>
      <c r="N59" s="355"/>
      <c r="O59" s="355"/>
      <c r="P59" s="355"/>
      <c r="Q59" s="355"/>
      <c r="R59" s="355"/>
      <c r="S59" s="355"/>
      <c r="T59" s="355"/>
      <c r="U59" s="355"/>
      <c r="V59" s="355"/>
      <c r="W59" s="355"/>
      <c r="X59" s="355"/>
      <c r="Y59" s="355"/>
      <c r="Z59" s="355"/>
      <c r="AA59" s="355"/>
      <c r="AB59" s="355"/>
      <c r="AC59" s="355"/>
      <c r="AD59" s="355"/>
      <c r="AE59" s="355"/>
      <c r="AF59" s="355"/>
      <c r="AG59" s="355"/>
      <c r="AH59" s="355"/>
      <c r="AI59" s="355"/>
      <c r="AJ59" s="355"/>
      <c r="AK59" s="355"/>
      <c r="AL59" s="355"/>
      <c r="AM59" s="355"/>
      <c r="AN59" s="355"/>
      <c r="AO59" s="355"/>
      <c r="AP59" s="355"/>
      <c r="AQ59" s="355"/>
      <c r="AR59" s="356"/>
      <c r="AS59" s="79"/>
    </row>
    <row r="60" spans="1:45" ht="15.75" thickBot="1" x14ac:dyDescent="0.3">
      <c r="A60" s="364" t="s">
        <v>350</v>
      </c>
      <c r="B60" s="365"/>
      <c r="C60" s="365"/>
      <c r="D60" s="365"/>
      <c r="E60" s="366"/>
      <c r="F60" s="366"/>
      <c r="G60" s="366"/>
      <c r="H60" s="366"/>
      <c r="I60" s="366"/>
      <c r="J60" s="366"/>
      <c r="K60" s="366"/>
      <c r="L60" s="366"/>
      <c r="M60" s="366"/>
      <c r="N60" s="366"/>
      <c r="O60" s="366"/>
      <c r="P60" s="366"/>
      <c r="Q60" s="366"/>
      <c r="R60" s="366"/>
      <c r="S60" s="366"/>
      <c r="T60" s="366"/>
      <c r="U60" s="366"/>
      <c r="V60" s="366"/>
      <c r="W60" s="366"/>
      <c r="X60" s="366"/>
      <c r="Y60" s="366"/>
      <c r="Z60" s="366"/>
      <c r="AA60" s="366"/>
      <c r="AB60" s="366"/>
      <c r="AC60" s="366"/>
      <c r="AD60" s="366"/>
      <c r="AE60" s="366"/>
      <c r="AF60" s="366"/>
      <c r="AG60" s="366"/>
      <c r="AH60" s="366"/>
      <c r="AI60" s="366"/>
      <c r="AJ60" s="366"/>
      <c r="AK60" s="366"/>
      <c r="AL60" s="366"/>
      <c r="AM60" s="366"/>
      <c r="AN60" s="366"/>
      <c r="AO60" s="366"/>
      <c r="AP60" s="366"/>
      <c r="AQ60" s="366"/>
      <c r="AR60" s="367"/>
      <c r="AS60" s="79"/>
    </row>
    <row r="61" spans="1:45" ht="9.75" customHeight="1" x14ac:dyDescent="0.25">
      <c r="A61" s="15"/>
      <c r="B61" s="368" t="s">
        <v>1095</v>
      </c>
      <c r="C61" s="369"/>
      <c r="D61" s="369"/>
      <c r="E61" s="370"/>
      <c r="F61" s="371" t="s">
        <v>1096</v>
      </c>
      <c r="G61" s="372"/>
      <c r="H61" s="372"/>
      <c r="I61" s="372"/>
      <c r="J61" s="372"/>
      <c r="K61" s="372"/>
      <c r="L61" s="372"/>
      <c r="M61" s="372"/>
      <c r="N61" s="372"/>
      <c r="O61" s="372"/>
      <c r="P61" s="372"/>
      <c r="Q61" s="372"/>
      <c r="R61" s="372"/>
      <c r="S61" s="371" t="s">
        <v>1097</v>
      </c>
      <c r="T61" s="372"/>
      <c r="U61" s="372"/>
      <c r="V61" s="372"/>
      <c r="W61" s="372"/>
      <c r="X61" s="372"/>
      <c r="Y61" s="372"/>
      <c r="Z61" s="372"/>
      <c r="AA61" s="372"/>
      <c r="AB61" s="372"/>
      <c r="AC61" s="372"/>
      <c r="AD61" s="372"/>
      <c r="AE61" s="372"/>
      <c r="AF61" s="372"/>
      <c r="AG61" s="372"/>
      <c r="AH61" s="372"/>
      <c r="AI61" s="372"/>
      <c r="AJ61" s="372"/>
      <c r="AK61" s="372"/>
      <c r="AL61" s="372"/>
      <c r="AM61" s="372"/>
      <c r="AN61" s="372"/>
      <c r="AO61" s="372"/>
      <c r="AP61" s="372"/>
      <c r="AQ61" s="372"/>
      <c r="AR61" s="373"/>
      <c r="AS61" s="79"/>
    </row>
    <row r="62" spans="1:45" ht="28.5" customHeight="1" x14ac:dyDescent="0.25">
      <c r="A62" s="15"/>
      <c r="B62" s="128"/>
      <c r="C62" s="129"/>
      <c r="D62" s="129"/>
      <c r="E62" s="130"/>
      <c r="F62" s="128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30"/>
      <c r="S62" s="128"/>
      <c r="T62" s="129"/>
      <c r="U62" s="129"/>
      <c r="V62" s="129"/>
      <c r="W62" s="129"/>
      <c r="X62" s="129"/>
      <c r="Y62" s="129"/>
      <c r="Z62" s="129"/>
      <c r="AA62" s="129"/>
      <c r="AB62" s="129"/>
      <c r="AC62" s="129"/>
      <c r="AD62" s="129"/>
      <c r="AE62" s="129"/>
      <c r="AF62" s="129"/>
      <c r="AG62" s="129"/>
      <c r="AH62" s="129"/>
      <c r="AI62" s="129"/>
      <c r="AJ62" s="129"/>
      <c r="AK62" s="129"/>
      <c r="AL62" s="129"/>
      <c r="AM62" s="129"/>
      <c r="AN62" s="129"/>
      <c r="AO62" s="129"/>
      <c r="AP62" s="129"/>
      <c r="AQ62" s="129"/>
      <c r="AR62" s="374"/>
      <c r="AS62" s="79"/>
    </row>
    <row r="63" spans="1:45" ht="10.5" customHeight="1" x14ac:dyDescent="0.25">
      <c r="A63" s="15"/>
      <c r="B63" s="233" t="s">
        <v>1098</v>
      </c>
      <c r="C63" s="234"/>
      <c r="D63" s="234"/>
      <c r="E63" s="234"/>
      <c r="F63" s="234"/>
      <c r="G63" s="234"/>
      <c r="H63" s="234"/>
      <c r="I63" s="234"/>
      <c r="J63" s="234"/>
      <c r="K63" s="234"/>
      <c r="L63" s="234"/>
      <c r="M63" s="234"/>
      <c r="N63" s="234"/>
      <c r="O63" s="234"/>
      <c r="P63" s="234"/>
      <c r="Q63" s="234"/>
      <c r="R63" s="235"/>
      <c r="S63" s="305" t="s">
        <v>1099</v>
      </c>
      <c r="T63" s="305"/>
      <c r="U63" s="305"/>
      <c r="V63" s="305"/>
      <c r="W63" s="305"/>
      <c r="X63" s="305"/>
      <c r="Y63" s="305"/>
      <c r="Z63" s="305"/>
      <c r="AA63" s="305"/>
      <c r="AB63" s="305"/>
      <c r="AC63" s="305"/>
      <c r="AD63" s="305"/>
      <c r="AE63" s="305"/>
      <c r="AF63" s="305"/>
      <c r="AG63" s="305"/>
      <c r="AH63" s="305"/>
      <c r="AI63" s="305"/>
      <c r="AJ63" s="305"/>
      <c r="AK63" s="305"/>
      <c r="AL63" s="305"/>
      <c r="AM63" s="305"/>
      <c r="AN63" s="305"/>
      <c r="AO63" s="305"/>
      <c r="AP63" s="305"/>
      <c r="AQ63" s="305"/>
      <c r="AR63" s="307"/>
      <c r="AS63" s="79"/>
    </row>
    <row r="64" spans="1:45" ht="30.75" customHeight="1" thickBot="1" x14ac:dyDescent="0.3">
      <c r="A64" s="15"/>
      <c r="B64" s="357"/>
      <c r="C64" s="358"/>
      <c r="D64" s="358"/>
      <c r="E64" s="358"/>
      <c r="F64" s="358"/>
      <c r="G64" s="358"/>
      <c r="H64" s="358"/>
      <c r="I64" s="358"/>
      <c r="J64" s="358"/>
      <c r="K64" s="358"/>
      <c r="L64" s="358"/>
      <c r="M64" s="358"/>
      <c r="N64" s="358"/>
      <c r="O64" s="358"/>
      <c r="P64" s="358"/>
      <c r="Q64" s="358"/>
      <c r="R64" s="359"/>
      <c r="S64" s="357"/>
      <c r="T64" s="358"/>
      <c r="U64" s="358"/>
      <c r="V64" s="358"/>
      <c r="W64" s="358"/>
      <c r="X64" s="358"/>
      <c r="Y64" s="358"/>
      <c r="Z64" s="358"/>
      <c r="AA64" s="358"/>
      <c r="AB64" s="358"/>
      <c r="AC64" s="358"/>
      <c r="AD64" s="358"/>
      <c r="AE64" s="358"/>
      <c r="AF64" s="358"/>
      <c r="AG64" s="358"/>
      <c r="AH64" s="358"/>
      <c r="AI64" s="358"/>
      <c r="AJ64" s="358"/>
      <c r="AK64" s="358"/>
      <c r="AL64" s="358"/>
      <c r="AM64" s="358"/>
      <c r="AN64" s="358"/>
      <c r="AO64" s="358"/>
      <c r="AP64" s="358"/>
      <c r="AQ64" s="358"/>
      <c r="AR64" s="360"/>
      <c r="AS64" s="79"/>
    </row>
    <row r="65" spans="1:45" ht="23.25" customHeight="1" x14ac:dyDescent="0.25">
      <c r="A65" s="384" t="s">
        <v>30</v>
      </c>
      <c r="B65" s="385"/>
      <c r="C65" s="385"/>
      <c r="D65" s="385"/>
      <c r="E65" s="385"/>
      <c r="F65" s="385"/>
      <c r="G65" s="385"/>
      <c r="H65" s="385"/>
      <c r="I65" s="385"/>
      <c r="J65" s="385"/>
      <c r="K65" s="385"/>
      <c r="L65" s="385"/>
      <c r="M65" s="385"/>
      <c r="N65" s="385"/>
      <c r="O65" s="385"/>
      <c r="P65" s="385"/>
      <c r="Q65" s="385"/>
      <c r="R65" s="385"/>
      <c r="S65" s="385"/>
      <c r="T65" s="385"/>
      <c r="U65" s="385"/>
      <c r="V65" s="385"/>
      <c r="W65" s="385"/>
      <c r="X65" s="385"/>
      <c r="Y65" s="385"/>
      <c r="Z65" s="385"/>
      <c r="AA65" s="385"/>
      <c r="AB65" s="385"/>
      <c r="AC65" s="385"/>
      <c r="AD65" s="385"/>
      <c r="AE65" s="385"/>
      <c r="AF65" s="385"/>
      <c r="AG65" s="385"/>
      <c r="AH65" s="385"/>
      <c r="AI65" s="385"/>
      <c r="AJ65" s="385"/>
      <c r="AK65" s="385"/>
      <c r="AL65" s="385"/>
      <c r="AM65" s="385"/>
      <c r="AN65" s="385"/>
      <c r="AO65" s="385"/>
      <c r="AP65" s="385"/>
      <c r="AQ65" s="385"/>
      <c r="AR65" s="386"/>
    </row>
    <row r="66" spans="1:45" ht="15" customHeight="1" x14ac:dyDescent="0.25">
      <c r="A66" s="387" t="s">
        <v>270</v>
      </c>
      <c r="B66" s="276"/>
      <c r="C66" s="276"/>
      <c r="D66" s="276"/>
      <c r="E66" s="276"/>
      <c r="F66" s="276"/>
      <c r="G66" s="276"/>
      <c r="H66" s="276"/>
      <c r="I66" s="276"/>
      <c r="J66" s="276"/>
      <c r="K66" s="276"/>
      <c r="L66" s="276"/>
      <c r="M66" s="276"/>
      <c r="N66" s="276"/>
      <c r="O66" s="276"/>
      <c r="P66" s="276"/>
      <c r="Q66" s="276"/>
      <c r="R66" s="276"/>
      <c r="S66" s="276"/>
      <c r="T66" s="276"/>
      <c r="U66" s="276"/>
      <c r="V66" s="276"/>
      <c r="W66" s="276"/>
      <c r="X66" s="276"/>
      <c r="Y66" s="276"/>
      <c r="Z66" s="276"/>
      <c r="AA66" s="276"/>
      <c r="AB66" s="276"/>
      <c r="AC66" s="276"/>
      <c r="AD66" s="276"/>
      <c r="AE66" s="276"/>
      <c r="AF66" s="276"/>
      <c r="AG66" s="276"/>
      <c r="AH66" s="276"/>
      <c r="AI66" s="276"/>
      <c r="AJ66" s="276"/>
      <c r="AK66" s="276"/>
      <c r="AL66" s="276"/>
      <c r="AM66" s="276"/>
      <c r="AN66" s="276"/>
      <c r="AO66" s="276"/>
      <c r="AP66" s="276"/>
      <c r="AQ66" s="276"/>
      <c r="AR66" s="388"/>
      <c r="AS66" s="79"/>
    </row>
    <row r="67" spans="1:45" ht="15" customHeight="1" x14ac:dyDescent="0.25">
      <c r="A67" s="378" t="s">
        <v>343</v>
      </c>
      <c r="B67" s="389"/>
      <c r="C67" s="389"/>
      <c r="D67" s="389"/>
      <c r="E67" s="389"/>
      <c r="F67" s="389"/>
      <c r="G67" s="389"/>
      <c r="H67" s="389"/>
      <c r="I67" s="389"/>
      <c r="J67" s="389"/>
      <c r="K67" s="389"/>
      <c r="L67" s="389"/>
      <c r="M67" s="389"/>
      <c r="N67" s="389"/>
      <c r="O67" s="389"/>
      <c r="P67" s="389"/>
      <c r="Q67" s="389"/>
      <c r="R67" s="389"/>
      <c r="S67" s="389"/>
      <c r="T67" s="389"/>
      <c r="U67" s="389"/>
      <c r="V67" s="389"/>
      <c r="W67" s="389"/>
      <c r="X67" s="389"/>
      <c r="Y67" s="389"/>
      <c r="Z67" s="389"/>
      <c r="AA67" s="389"/>
      <c r="AB67" s="389"/>
      <c r="AC67" s="389"/>
      <c r="AD67" s="389"/>
      <c r="AE67" s="389"/>
      <c r="AF67" s="389"/>
      <c r="AG67" s="389"/>
      <c r="AH67" s="389"/>
      <c r="AI67" s="389"/>
      <c r="AJ67" s="389"/>
      <c r="AK67" s="389"/>
      <c r="AL67" s="389"/>
      <c r="AM67" s="389"/>
      <c r="AN67" s="389"/>
      <c r="AO67" s="389"/>
      <c r="AP67" s="389"/>
      <c r="AQ67" s="389"/>
      <c r="AR67" s="390"/>
      <c r="AS67" s="79"/>
    </row>
    <row r="68" spans="1:45" ht="24" customHeight="1" x14ac:dyDescent="0.25">
      <c r="A68" s="375" t="s">
        <v>338</v>
      </c>
      <c r="B68" s="376"/>
      <c r="C68" s="376"/>
      <c r="D68" s="376"/>
      <c r="E68" s="376"/>
      <c r="F68" s="376"/>
      <c r="G68" s="376"/>
      <c r="H68" s="376"/>
      <c r="I68" s="376"/>
      <c r="J68" s="376"/>
      <c r="K68" s="376"/>
      <c r="L68" s="376"/>
      <c r="M68" s="376"/>
      <c r="N68" s="376"/>
      <c r="O68" s="376"/>
      <c r="P68" s="376"/>
      <c r="Q68" s="376"/>
      <c r="R68" s="376"/>
      <c r="S68" s="376"/>
      <c r="T68" s="376"/>
      <c r="U68" s="376"/>
      <c r="V68" s="376"/>
      <c r="W68" s="376"/>
      <c r="X68" s="376"/>
      <c r="Y68" s="376"/>
      <c r="Z68" s="376"/>
      <c r="AA68" s="376"/>
      <c r="AB68" s="376"/>
      <c r="AC68" s="376"/>
      <c r="AD68" s="376"/>
      <c r="AE68" s="376"/>
      <c r="AF68" s="376"/>
      <c r="AG68" s="376"/>
      <c r="AH68" s="376"/>
      <c r="AI68" s="376"/>
      <c r="AJ68" s="376"/>
      <c r="AK68" s="376"/>
      <c r="AL68" s="376"/>
      <c r="AM68" s="376"/>
      <c r="AN68" s="376"/>
      <c r="AO68" s="376"/>
      <c r="AP68" s="376"/>
      <c r="AQ68" s="376"/>
      <c r="AR68" s="377"/>
      <c r="AS68" s="79"/>
    </row>
    <row r="69" spans="1:45" ht="15" customHeight="1" x14ac:dyDescent="0.25">
      <c r="A69" s="375" t="s">
        <v>339</v>
      </c>
      <c r="B69" s="376"/>
      <c r="C69" s="376"/>
      <c r="D69" s="376"/>
      <c r="E69" s="376"/>
      <c r="F69" s="376"/>
      <c r="G69" s="376"/>
      <c r="H69" s="376"/>
      <c r="I69" s="376"/>
      <c r="J69" s="376"/>
      <c r="K69" s="376"/>
      <c r="L69" s="376"/>
      <c r="M69" s="376"/>
      <c r="N69" s="376"/>
      <c r="O69" s="376"/>
      <c r="P69" s="376"/>
      <c r="Q69" s="376"/>
      <c r="R69" s="376"/>
      <c r="S69" s="376"/>
      <c r="T69" s="376"/>
      <c r="U69" s="376"/>
      <c r="V69" s="376"/>
      <c r="W69" s="376"/>
      <c r="X69" s="376"/>
      <c r="Y69" s="376"/>
      <c r="Z69" s="376"/>
      <c r="AA69" s="376"/>
      <c r="AB69" s="376"/>
      <c r="AC69" s="376"/>
      <c r="AD69" s="376"/>
      <c r="AE69" s="376"/>
      <c r="AF69" s="376"/>
      <c r="AG69" s="376"/>
      <c r="AH69" s="376"/>
      <c r="AI69" s="376"/>
      <c r="AJ69" s="376"/>
      <c r="AK69" s="376"/>
      <c r="AL69" s="376"/>
      <c r="AM69" s="376"/>
      <c r="AN69" s="376"/>
      <c r="AO69" s="376"/>
      <c r="AP69" s="376"/>
      <c r="AQ69" s="376"/>
      <c r="AR69" s="377"/>
      <c r="AS69" s="79"/>
    </row>
    <row r="70" spans="1:45" ht="24.75" customHeight="1" x14ac:dyDescent="0.25">
      <c r="A70" s="391" t="s">
        <v>1103</v>
      </c>
      <c r="B70" s="392"/>
      <c r="C70" s="392"/>
      <c r="D70" s="392"/>
      <c r="E70" s="392"/>
      <c r="F70" s="392"/>
      <c r="G70" s="392"/>
      <c r="H70" s="392"/>
      <c r="I70" s="392"/>
      <c r="J70" s="392"/>
      <c r="K70" s="392"/>
      <c r="L70" s="392"/>
      <c r="M70" s="392"/>
      <c r="N70" s="392"/>
      <c r="O70" s="392"/>
      <c r="P70" s="392"/>
      <c r="Q70" s="392"/>
      <c r="R70" s="392"/>
      <c r="S70" s="392"/>
      <c r="T70" s="392"/>
      <c r="U70" s="392"/>
      <c r="V70" s="392"/>
      <c r="W70" s="392"/>
      <c r="X70" s="392"/>
      <c r="Y70" s="392"/>
      <c r="Z70" s="392"/>
      <c r="AA70" s="392"/>
      <c r="AB70" s="392"/>
      <c r="AC70" s="392"/>
      <c r="AD70" s="392"/>
      <c r="AE70" s="392"/>
      <c r="AF70" s="392"/>
      <c r="AG70" s="392"/>
      <c r="AH70" s="392"/>
      <c r="AI70" s="392"/>
      <c r="AJ70" s="392"/>
      <c r="AK70" s="392"/>
      <c r="AL70" s="392"/>
      <c r="AM70" s="392"/>
      <c r="AN70" s="392"/>
      <c r="AO70" s="392"/>
      <c r="AP70" s="392"/>
      <c r="AQ70" s="392"/>
      <c r="AR70" s="393"/>
    </row>
    <row r="71" spans="1:45" ht="15" customHeight="1" x14ac:dyDescent="0.25">
      <c r="A71" s="375" t="s">
        <v>344</v>
      </c>
      <c r="B71" s="376"/>
      <c r="C71" s="376"/>
      <c r="D71" s="376"/>
      <c r="E71" s="376"/>
      <c r="F71" s="376"/>
      <c r="G71" s="376"/>
      <c r="H71" s="376"/>
      <c r="I71" s="376"/>
      <c r="J71" s="376"/>
      <c r="K71" s="376"/>
      <c r="L71" s="376"/>
      <c r="M71" s="376"/>
      <c r="N71" s="376"/>
      <c r="O71" s="376"/>
      <c r="P71" s="376"/>
      <c r="Q71" s="376"/>
      <c r="R71" s="376"/>
      <c r="S71" s="376"/>
      <c r="T71" s="376"/>
      <c r="U71" s="376"/>
      <c r="V71" s="376"/>
      <c r="W71" s="376"/>
      <c r="X71" s="376"/>
      <c r="Y71" s="376"/>
      <c r="Z71" s="376"/>
      <c r="AA71" s="376"/>
      <c r="AB71" s="376"/>
      <c r="AC71" s="376"/>
      <c r="AD71" s="376"/>
      <c r="AE71" s="376"/>
      <c r="AF71" s="376"/>
      <c r="AG71" s="376"/>
      <c r="AH71" s="376"/>
      <c r="AI71" s="376"/>
      <c r="AJ71" s="376"/>
      <c r="AK71" s="376"/>
      <c r="AL71" s="376"/>
      <c r="AM71" s="376"/>
      <c r="AN71" s="376"/>
      <c r="AO71" s="376"/>
      <c r="AP71" s="376"/>
      <c r="AQ71" s="376"/>
      <c r="AR71" s="377"/>
    </row>
    <row r="72" spans="1:45" ht="17.25" customHeight="1" x14ac:dyDescent="0.25">
      <c r="A72" s="378" t="s">
        <v>345</v>
      </c>
      <c r="B72" s="379"/>
      <c r="C72" s="379"/>
      <c r="D72" s="379"/>
      <c r="E72" s="379"/>
      <c r="F72" s="379"/>
      <c r="G72" s="379"/>
      <c r="H72" s="379"/>
      <c r="I72" s="379"/>
      <c r="J72" s="379"/>
      <c r="K72" s="379"/>
      <c r="L72" s="379"/>
      <c r="M72" s="379"/>
      <c r="N72" s="379"/>
      <c r="O72" s="379"/>
      <c r="P72" s="379"/>
      <c r="Q72" s="379"/>
      <c r="R72" s="379"/>
      <c r="S72" s="379"/>
      <c r="T72" s="379"/>
      <c r="U72" s="379"/>
      <c r="V72" s="379"/>
      <c r="W72" s="379"/>
      <c r="X72" s="379"/>
      <c r="Y72" s="379"/>
      <c r="Z72" s="379"/>
      <c r="AA72" s="379"/>
      <c r="AB72" s="379"/>
      <c r="AC72" s="379"/>
      <c r="AD72" s="379"/>
      <c r="AE72" s="379"/>
      <c r="AF72" s="379"/>
      <c r="AG72" s="379"/>
      <c r="AH72" s="379"/>
      <c r="AI72" s="379"/>
      <c r="AJ72" s="379"/>
      <c r="AK72" s="379"/>
      <c r="AL72" s="379"/>
      <c r="AM72" s="379"/>
      <c r="AN72" s="379"/>
      <c r="AO72" s="379"/>
      <c r="AP72" s="379"/>
      <c r="AQ72" s="379"/>
      <c r="AR72" s="380"/>
    </row>
    <row r="73" spans="1:45" x14ac:dyDescent="0.25">
      <c r="A73" s="381" t="s">
        <v>1104</v>
      </c>
      <c r="B73" s="382"/>
      <c r="C73" s="382"/>
      <c r="D73" s="382"/>
      <c r="E73" s="382"/>
      <c r="F73" s="382"/>
      <c r="G73" s="382"/>
      <c r="H73" s="382"/>
      <c r="I73" s="382"/>
      <c r="J73" s="382"/>
      <c r="K73" s="382"/>
      <c r="L73" s="382"/>
      <c r="M73" s="382"/>
      <c r="N73" s="382"/>
      <c r="O73" s="382"/>
      <c r="P73" s="382"/>
      <c r="Q73" s="382"/>
      <c r="R73" s="382"/>
      <c r="S73" s="382"/>
      <c r="T73" s="382"/>
      <c r="U73" s="382"/>
      <c r="V73" s="382"/>
      <c r="W73" s="382"/>
      <c r="X73" s="382"/>
      <c r="Y73" s="382"/>
      <c r="Z73" s="382"/>
      <c r="AA73" s="382"/>
      <c r="AB73" s="382"/>
      <c r="AC73" s="382"/>
      <c r="AD73" s="382"/>
      <c r="AE73" s="382"/>
      <c r="AF73" s="382"/>
      <c r="AG73" s="382"/>
      <c r="AH73" s="382"/>
      <c r="AI73" s="382"/>
      <c r="AJ73" s="382"/>
      <c r="AK73" s="382"/>
      <c r="AL73" s="382"/>
      <c r="AM73" s="382"/>
      <c r="AN73" s="382"/>
      <c r="AO73" s="382"/>
      <c r="AP73" s="382"/>
      <c r="AQ73" s="382"/>
      <c r="AR73" s="383"/>
      <c r="AS73" s="79"/>
    </row>
    <row r="78" spans="1:45" ht="18" x14ac:dyDescent="0.25">
      <c r="D78" s="25"/>
    </row>
    <row r="79" spans="1:45" ht="18" x14ac:dyDescent="0.25">
      <c r="D79" s="26"/>
    </row>
    <row r="80" spans="1:45" ht="18" x14ac:dyDescent="0.25">
      <c r="D80" s="25"/>
    </row>
    <row r="81" spans="4:4" ht="18" x14ac:dyDescent="0.25">
      <c r="D81" s="25"/>
    </row>
    <row r="82" spans="4:4" ht="18" x14ac:dyDescent="0.25">
      <c r="D82" s="25"/>
    </row>
  </sheetData>
  <sheetProtection algorithmName="SHA-512" hashValue="W2V1caU/YNtAsm3p3NWrwL8A25EfBaN/UqMlxUYYERhq0ingwHT4TLEAtGBIdtSTr1/zFex64Tia8/yuHE0Y6g==" saltValue="EA2dCAW08m9vlDcehRn9Eg==" spinCount="100000" sheet="1" formatCells="0" selectLockedCells="1"/>
  <dataConsolidate/>
  <mergeCells count="51">
    <mergeCell ref="B1:AR1"/>
    <mergeCell ref="A2:AR2"/>
    <mergeCell ref="A3:AR3"/>
    <mergeCell ref="A4:AR4"/>
    <mergeCell ref="B5:T5"/>
    <mergeCell ref="U5:AR5"/>
    <mergeCell ref="B6:T6"/>
    <mergeCell ref="U6:AR6"/>
    <mergeCell ref="A7:AR7"/>
    <mergeCell ref="A8:A11"/>
    <mergeCell ref="B8:B11"/>
    <mergeCell ref="D8:AQ8"/>
    <mergeCell ref="AR8:AR11"/>
    <mergeCell ref="C9:C11"/>
    <mergeCell ref="D9:D11"/>
    <mergeCell ref="E9:E11"/>
    <mergeCell ref="F9:AQ9"/>
    <mergeCell ref="F10:P10"/>
    <mergeCell ref="Q10:X10"/>
    <mergeCell ref="Y10:AF10"/>
    <mergeCell ref="AG10:AM10"/>
    <mergeCell ref="AN10:AQ10"/>
    <mergeCell ref="A54:E55"/>
    <mergeCell ref="F54:AR54"/>
    <mergeCell ref="F55:AR55"/>
    <mergeCell ref="A56:E57"/>
    <mergeCell ref="F56:AR56"/>
    <mergeCell ref="F57:AR57"/>
    <mergeCell ref="B64:R64"/>
    <mergeCell ref="S64:AR64"/>
    <mergeCell ref="A58:E59"/>
    <mergeCell ref="F58:AR58"/>
    <mergeCell ref="F59:AR59"/>
    <mergeCell ref="A60:AR60"/>
    <mergeCell ref="B61:E61"/>
    <mergeCell ref="F61:R61"/>
    <mergeCell ref="S61:AR61"/>
    <mergeCell ref="B62:E62"/>
    <mergeCell ref="F62:R62"/>
    <mergeCell ref="S62:AR62"/>
    <mergeCell ref="B63:R63"/>
    <mergeCell ref="S63:AR63"/>
    <mergeCell ref="A71:AR71"/>
    <mergeCell ref="A72:AR72"/>
    <mergeCell ref="A73:AR73"/>
    <mergeCell ref="A65:AR65"/>
    <mergeCell ref="A66:AR66"/>
    <mergeCell ref="A67:AR67"/>
    <mergeCell ref="A68:AR68"/>
    <mergeCell ref="A69:AR69"/>
    <mergeCell ref="A70:AR70"/>
  </mergeCells>
  <dataValidations count="5">
    <dataValidation type="list" allowBlank="1" showInputMessage="1" showErrorMessage="1" sqref="Q14:AM14 Q36:AM36 Q42:AM42 Q50:AM50 Q26:AM26 Q38:AM38 Q16:AM16 Q32:AM32 Q48:AM48 Q18:AM18 Q28:AM28 Q46:AM46 Q20:AM20 Q34:AM34 Q40:AM40 Q22:AM22 Q30:AM30 Q44:AM44 Q24:AM24 Q52:AM52" xr:uid="{00000000-0002-0000-1000-000000000000}">
      <mc:AlternateContent xmlns:x12ac="http://schemas.microsoft.com/office/spreadsheetml/2011/1/ac" xmlns:mc="http://schemas.openxmlformats.org/markup-compatibility/2006">
        <mc:Choice Requires="x12ac">
          <x12ac:list>"2,17","4,34","6,51","8,68","10,85","13,02","15,19","17,36","19,53","21,7","23,87","26,04","28,21","30,38","32,55"</x12ac:list>
        </mc:Choice>
        <mc:Fallback>
          <formula1>"2,17,4,34,6,51,8,68,10,85,13,02,15,19,17,36,19,53,21,7,23,87,26,04,28,21,30,38,32,55"</formula1>
        </mc:Fallback>
      </mc:AlternateContent>
    </dataValidation>
    <dataValidation type="list" allowBlank="1" showInputMessage="1" showErrorMessage="1" sqref="F14:P14 AN14:AQ14 F50:P50 AN50:AQ50 F16:P16 AN16:AQ16 F18:P18 AN18:AQ18 F20:P20 AN20:AQ20 F22:P22 AN22:AQ22 F24:P24 AN24:AQ24 F26:P26 AN26:AQ26 F28:P28 AN28:AQ28 F30:P30 AN30:AQ30 F32:P32 AN32:AQ32 F34:P34 AN34:AQ34 F36:P36 AN36:AQ36 F38:P38 AN38:AQ38 F40:P40 AN40:AQ40 F42:P42 AN42:AQ42 F44:P44 AN44:AQ44 F46:P46 AN46:AQ46 F48:P48 AN48:AQ48 F52:P52 AN52:AQ52" xr:uid="{00000000-0002-0000-1000-000001000000}">
      <mc:AlternateContent xmlns:x12ac="http://schemas.microsoft.com/office/spreadsheetml/2011/1/ac" xmlns:mc="http://schemas.openxmlformats.org/markup-compatibility/2006">
        <mc:Choice Requires="x12ac">
          <x12ac:list>0,"4,33","8,66","12,99","17,32","21,65","25,98","30,31","34,64","38,97","43,3","47,63","51,96","56,29","60,62","64,95"</x12ac:list>
        </mc:Choice>
        <mc:Fallback>
          <formula1>"0,4,33,8,66,12,99,17,32,21,65,25,98,30,31,34,64,38,97,43,3,47,63,51,96,56,29,60,62,64,95"</formula1>
        </mc:Fallback>
      </mc:AlternateContent>
    </dataValidation>
    <dataValidation type="list" allowBlank="1" showInputMessage="1" showErrorMessage="1" sqref="B16 B18 B20 B22 B24 B26 B28 B30 B32 B34 B36 B38 B40 B42 B44 B46 B48 B50 B52" xr:uid="{00000000-0002-0000-1000-000002000000}">
      <formula1>",Z,N,B"</formula1>
    </dataValidation>
    <dataValidation type="list" allowBlank="1" showInputMessage="1" showErrorMessage="1" sqref="B14" xr:uid="{00000000-0002-0000-1000-000003000000}">
      <formula1>",Z,N,B, ,"</formula1>
    </dataValidation>
    <dataValidation type="list" allowBlank="1" showInputMessage="1" showErrorMessage="1" sqref="D14 D16 D18 D20 D22 D24 D26 D28 D30 D32 D34 D36 D38 D40 D42 D44 D46 D48 D50 D52" xr:uid="{00000000-0002-0000-1000-000004000000}">
      <mc:AlternateContent xmlns:x12ac="http://schemas.microsoft.com/office/spreadsheetml/2011/1/ac" xmlns:mc="http://schemas.openxmlformats.org/markup-compatibility/2006">
        <mc:Choice Requires="x12ac">
          <x12ac:list>handel,gastronomia,usługi,"obsługa biurowa, pomieszczenia socjalne związane z działalnością produkcyjną",szkoły,żłobki,przedszkola,przemysłowe zakłady produkcyjne,"biura, urzędy i instytucje",szpitale,hotele i inne obiekty noclegowe</x12ac:list>
        </mc:Choice>
        <mc:Fallback>
          <formula1>"handel,gastronomia,usługi,obsługa biurowa, pomieszczenia socjalne związane z działalnością produkcyjną,szkoły,żłobki,przedszkola,przemysłowe zakłady produkcyjne,biura, urzędy i instytucje,szpitale,hotele i inne obiekty noclegowe"</formula1>
        </mc:Fallback>
      </mc:AlternateContent>
    </dataValidation>
  </dataValidations>
  <printOptions horizontalCentered="1"/>
  <pageMargins left="0.25" right="0.25" top="0.75" bottom="0.75" header="0.3" footer="0.3"/>
  <pageSetup paperSize="8" scale="49" orientation="landscape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AS82"/>
  <sheetViews>
    <sheetView showGridLines="0" view="pageBreakPreview" zoomScale="70" zoomScaleNormal="70" zoomScaleSheetLayoutView="70" workbookViewId="0">
      <pane ySplit="12" topLeftCell="A13" activePane="bottomLeft" state="frozen"/>
      <selection pane="bottomLeft" activeCell="B62" sqref="B62:E62"/>
    </sheetView>
  </sheetViews>
  <sheetFormatPr defaultRowHeight="15" x14ac:dyDescent="0.25"/>
  <cols>
    <col min="1" max="1" width="10.42578125" customWidth="1"/>
    <col min="2" max="2" width="9.85546875" customWidth="1"/>
    <col min="3" max="3" width="13.28515625" customWidth="1"/>
    <col min="4" max="4" width="33.85546875" customWidth="1"/>
    <col min="5" max="5" width="13.7109375" customWidth="1"/>
    <col min="6" max="13" width="6.7109375" customWidth="1"/>
    <col min="14" max="16" width="8.5703125" customWidth="1"/>
    <col min="17" max="21" width="6.7109375" customWidth="1"/>
    <col min="22" max="22" width="7.5703125" customWidth="1"/>
    <col min="23" max="25" width="8.28515625" customWidth="1"/>
    <col min="26" max="29" width="6.7109375" customWidth="1"/>
    <col min="30" max="32" width="8.42578125" customWidth="1"/>
    <col min="33" max="34" width="7.85546875" customWidth="1"/>
    <col min="35" max="37" width="6.7109375" customWidth="1"/>
    <col min="38" max="39" width="8.5703125" customWidth="1"/>
    <col min="40" max="40" width="6.7109375" customWidth="1"/>
    <col min="41" max="42" width="8.7109375" customWidth="1"/>
    <col min="43" max="43" width="8.5703125" customWidth="1"/>
    <col min="44" max="44" width="24.28515625" customWidth="1"/>
  </cols>
  <sheetData>
    <row r="1" spans="1:45" ht="18" customHeight="1" thickBot="1" x14ac:dyDescent="0.3">
      <c r="A1" t="s">
        <v>174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7"/>
      <c r="Z1" s="257"/>
      <c r="AA1" s="257"/>
      <c r="AB1" s="257"/>
      <c r="AC1" s="257"/>
      <c r="AD1" s="257"/>
      <c r="AE1" s="257"/>
      <c r="AF1" s="257"/>
      <c r="AG1" s="257"/>
      <c r="AH1" s="257"/>
      <c r="AI1" s="257"/>
      <c r="AJ1" s="257"/>
      <c r="AK1" s="257"/>
      <c r="AL1" s="257"/>
      <c r="AM1" s="257"/>
      <c r="AN1" s="257"/>
      <c r="AO1" s="257"/>
      <c r="AP1" s="257"/>
      <c r="AQ1" s="257"/>
      <c r="AR1" s="257"/>
    </row>
    <row r="2" spans="1:45" ht="18" customHeight="1" x14ac:dyDescent="0.25">
      <c r="A2" s="295" t="s">
        <v>236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  <c r="W2" s="296"/>
      <c r="X2" s="296"/>
      <c r="Y2" s="296"/>
      <c r="Z2" s="296"/>
      <c r="AA2" s="296"/>
      <c r="AB2" s="296"/>
      <c r="AC2" s="296"/>
      <c r="AD2" s="296"/>
      <c r="AE2" s="296"/>
      <c r="AF2" s="296"/>
      <c r="AG2" s="296"/>
      <c r="AH2" s="296"/>
      <c r="AI2" s="296"/>
      <c r="AJ2" s="296"/>
      <c r="AK2" s="296"/>
      <c r="AL2" s="296"/>
      <c r="AM2" s="296"/>
      <c r="AN2" s="296"/>
      <c r="AO2" s="296"/>
      <c r="AP2" s="296"/>
      <c r="AQ2" s="296"/>
      <c r="AR2" s="297"/>
      <c r="AS2" s="79"/>
    </row>
    <row r="3" spans="1:45" ht="79.5" customHeight="1" x14ac:dyDescent="0.25">
      <c r="A3" s="298" t="s">
        <v>247</v>
      </c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299"/>
      <c r="T3" s="299"/>
      <c r="U3" s="299"/>
      <c r="V3" s="299"/>
      <c r="W3" s="299"/>
      <c r="X3" s="299"/>
      <c r="Y3" s="299"/>
      <c r="Z3" s="299"/>
      <c r="AA3" s="299"/>
      <c r="AB3" s="299"/>
      <c r="AC3" s="299"/>
      <c r="AD3" s="299"/>
      <c r="AE3" s="299"/>
      <c r="AF3" s="299"/>
      <c r="AG3" s="299"/>
      <c r="AH3" s="299"/>
      <c r="AI3" s="299"/>
      <c r="AJ3" s="299"/>
      <c r="AK3" s="299"/>
      <c r="AL3" s="299"/>
      <c r="AM3" s="299"/>
      <c r="AN3" s="299"/>
      <c r="AO3" s="299"/>
      <c r="AP3" s="299"/>
      <c r="AQ3" s="299"/>
      <c r="AR3" s="300"/>
    </row>
    <row r="4" spans="1:45" ht="17.25" customHeight="1" x14ac:dyDescent="0.25">
      <c r="A4" s="301" t="s">
        <v>348</v>
      </c>
      <c r="B4" s="302"/>
      <c r="C4" s="302"/>
      <c r="D4" s="302"/>
      <c r="E4" s="302"/>
      <c r="F4" s="302"/>
      <c r="G4" s="302"/>
      <c r="H4" s="302"/>
      <c r="I4" s="302"/>
      <c r="J4" s="302"/>
      <c r="K4" s="302"/>
      <c r="L4" s="302"/>
      <c r="M4" s="302"/>
      <c r="N4" s="302"/>
      <c r="O4" s="302"/>
      <c r="P4" s="302"/>
      <c r="Q4" s="302"/>
      <c r="R4" s="302"/>
      <c r="S4" s="302"/>
      <c r="T4" s="302"/>
      <c r="U4" s="302"/>
      <c r="V4" s="302"/>
      <c r="W4" s="302"/>
      <c r="X4" s="302"/>
      <c r="Y4" s="302"/>
      <c r="Z4" s="302"/>
      <c r="AA4" s="302"/>
      <c r="AB4" s="302"/>
      <c r="AC4" s="302"/>
      <c r="AD4" s="302"/>
      <c r="AE4" s="302"/>
      <c r="AF4" s="302"/>
      <c r="AG4" s="302"/>
      <c r="AH4" s="302"/>
      <c r="AI4" s="302"/>
      <c r="AJ4" s="302"/>
      <c r="AK4" s="302"/>
      <c r="AL4" s="302"/>
      <c r="AM4" s="302"/>
      <c r="AN4" s="302"/>
      <c r="AO4" s="302"/>
      <c r="AP4" s="302"/>
      <c r="AQ4" s="302"/>
      <c r="AR4" s="303"/>
      <c r="AS4" s="79"/>
    </row>
    <row r="5" spans="1:45" ht="10.5" customHeight="1" x14ac:dyDescent="0.25">
      <c r="A5" s="51"/>
      <c r="B5" s="304" t="s">
        <v>239</v>
      </c>
      <c r="C5" s="305"/>
      <c r="D5" s="305"/>
      <c r="E5" s="305"/>
      <c r="F5" s="305"/>
      <c r="G5" s="305"/>
      <c r="H5" s="305"/>
      <c r="I5" s="305"/>
      <c r="J5" s="305"/>
      <c r="K5" s="305"/>
      <c r="L5" s="305"/>
      <c r="M5" s="305"/>
      <c r="N5" s="305"/>
      <c r="O5" s="305"/>
      <c r="P5" s="305"/>
      <c r="Q5" s="305"/>
      <c r="R5" s="305"/>
      <c r="S5" s="305"/>
      <c r="T5" s="306"/>
      <c r="U5" s="304" t="s">
        <v>238</v>
      </c>
      <c r="V5" s="305"/>
      <c r="W5" s="305"/>
      <c r="X5" s="305"/>
      <c r="Y5" s="305"/>
      <c r="Z5" s="305"/>
      <c r="AA5" s="305"/>
      <c r="AB5" s="305"/>
      <c r="AC5" s="305"/>
      <c r="AD5" s="305"/>
      <c r="AE5" s="305"/>
      <c r="AF5" s="305"/>
      <c r="AG5" s="305"/>
      <c r="AH5" s="305"/>
      <c r="AI5" s="305"/>
      <c r="AJ5" s="305"/>
      <c r="AK5" s="305"/>
      <c r="AL5" s="305"/>
      <c r="AM5" s="305"/>
      <c r="AN5" s="305"/>
      <c r="AO5" s="305"/>
      <c r="AP5" s="305"/>
      <c r="AQ5" s="305"/>
      <c r="AR5" s="307"/>
      <c r="AS5" s="79"/>
    </row>
    <row r="6" spans="1:45" ht="42.75" customHeight="1" x14ac:dyDescent="0.25">
      <c r="A6" s="52"/>
      <c r="B6" s="272"/>
      <c r="C6" s="273"/>
      <c r="D6" s="273"/>
      <c r="E6" s="273"/>
      <c r="F6" s="273"/>
      <c r="G6" s="273"/>
      <c r="H6" s="273"/>
      <c r="I6" s="273"/>
      <c r="J6" s="273"/>
      <c r="K6" s="273"/>
      <c r="L6" s="273"/>
      <c r="M6" s="273"/>
      <c r="N6" s="273"/>
      <c r="O6" s="273"/>
      <c r="P6" s="273"/>
      <c r="Q6" s="273"/>
      <c r="R6" s="273"/>
      <c r="S6" s="273"/>
      <c r="T6" s="274"/>
      <c r="U6" s="272"/>
      <c r="V6" s="273"/>
      <c r="W6" s="273"/>
      <c r="X6" s="273"/>
      <c r="Y6" s="273"/>
      <c r="Z6" s="273"/>
      <c r="AA6" s="273"/>
      <c r="AB6" s="273"/>
      <c r="AC6" s="273"/>
      <c r="AD6" s="273"/>
      <c r="AE6" s="273"/>
      <c r="AF6" s="273"/>
      <c r="AG6" s="273"/>
      <c r="AH6" s="273"/>
      <c r="AI6" s="273"/>
      <c r="AJ6" s="273"/>
      <c r="AK6" s="273"/>
      <c r="AL6" s="273"/>
      <c r="AM6" s="273"/>
      <c r="AN6" s="273"/>
      <c r="AO6" s="273"/>
      <c r="AP6" s="273"/>
      <c r="AQ6" s="273"/>
      <c r="AR6" s="308"/>
      <c r="AS6" s="79"/>
    </row>
    <row r="7" spans="1:45" ht="16.5" customHeight="1" thickBot="1" x14ac:dyDescent="0.3">
      <c r="A7" s="309" t="s">
        <v>349</v>
      </c>
      <c r="B7" s="310"/>
      <c r="C7" s="310"/>
      <c r="D7" s="310"/>
      <c r="E7" s="310"/>
      <c r="F7" s="310"/>
      <c r="G7" s="310"/>
      <c r="H7" s="310"/>
      <c r="I7" s="310"/>
      <c r="J7" s="310"/>
      <c r="K7" s="310"/>
      <c r="L7" s="310"/>
      <c r="M7" s="310"/>
      <c r="N7" s="310"/>
      <c r="O7" s="310"/>
      <c r="P7" s="310"/>
      <c r="Q7" s="310"/>
      <c r="R7" s="310"/>
      <c r="S7" s="310"/>
      <c r="T7" s="310"/>
      <c r="U7" s="310"/>
      <c r="V7" s="310"/>
      <c r="W7" s="310"/>
      <c r="X7" s="310"/>
      <c r="Y7" s="310"/>
      <c r="Z7" s="310"/>
      <c r="AA7" s="310"/>
      <c r="AB7" s="310"/>
      <c r="AC7" s="310"/>
      <c r="AD7" s="310"/>
      <c r="AE7" s="310"/>
      <c r="AF7" s="310"/>
      <c r="AG7" s="310"/>
      <c r="AH7" s="310"/>
      <c r="AI7" s="310"/>
      <c r="AJ7" s="310"/>
      <c r="AK7" s="310"/>
      <c r="AL7" s="310"/>
      <c r="AM7" s="310"/>
      <c r="AN7" s="310"/>
      <c r="AO7" s="310"/>
      <c r="AP7" s="310"/>
      <c r="AQ7" s="310"/>
      <c r="AR7" s="311"/>
      <c r="AS7" s="79"/>
    </row>
    <row r="8" spans="1:45" ht="16.5" customHeight="1" x14ac:dyDescent="0.25">
      <c r="A8" s="312" t="s">
        <v>342</v>
      </c>
      <c r="B8" s="314" t="s">
        <v>248</v>
      </c>
      <c r="C8" s="21" t="s">
        <v>168</v>
      </c>
      <c r="D8" s="316" t="s">
        <v>241</v>
      </c>
      <c r="E8" s="317"/>
      <c r="F8" s="318"/>
      <c r="G8" s="318"/>
      <c r="H8" s="318"/>
      <c r="I8" s="318"/>
      <c r="J8" s="318"/>
      <c r="K8" s="318"/>
      <c r="L8" s="318"/>
      <c r="M8" s="318"/>
      <c r="N8" s="318"/>
      <c r="O8" s="318"/>
      <c r="P8" s="318"/>
      <c r="Q8" s="318"/>
      <c r="R8" s="318"/>
      <c r="S8" s="318"/>
      <c r="T8" s="318"/>
      <c r="U8" s="318"/>
      <c r="V8" s="318"/>
      <c r="W8" s="318"/>
      <c r="X8" s="318"/>
      <c r="Y8" s="318"/>
      <c r="Z8" s="318"/>
      <c r="AA8" s="318"/>
      <c r="AB8" s="318"/>
      <c r="AC8" s="318"/>
      <c r="AD8" s="318"/>
      <c r="AE8" s="318"/>
      <c r="AF8" s="318"/>
      <c r="AG8" s="318"/>
      <c r="AH8" s="318"/>
      <c r="AI8" s="318"/>
      <c r="AJ8" s="318"/>
      <c r="AK8" s="318"/>
      <c r="AL8" s="318"/>
      <c r="AM8" s="318"/>
      <c r="AN8" s="318"/>
      <c r="AO8" s="318"/>
      <c r="AP8" s="318"/>
      <c r="AQ8" s="319"/>
      <c r="AR8" s="320" t="s">
        <v>271</v>
      </c>
    </row>
    <row r="9" spans="1:45" ht="36.75" customHeight="1" x14ac:dyDescent="0.25">
      <c r="A9" s="313"/>
      <c r="B9" s="315"/>
      <c r="C9" s="322" t="s">
        <v>240</v>
      </c>
      <c r="D9" s="313" t="s">
        <v>249</v>
      </c>
      <c r="E9" s="323" t="s">
        <v>250</v>
      </c>
      <c r="F9" s="315" t="s">
        <v>390</v>
      </c>
      <c r="G9" s="315"/>
      <c r="H9" s="315"/>
      <c r="I9" s="315"/>
      <c r="J9" s="315"/>
      <c r="K9" s="315"/>
      <c r="L9" s="315"/>
      <c r="M9" s="315"/>
      <c r="N9" s="315"/>
      <c r="O9" s="315"/>
      <c r="P9" s="315"/>
      <c r="Q9" s="315"/>
      <c r="R9" s="315"/>
      <c r="S9" s="315"/>
      <c r="T9" s="315"/>
      <c r="U9" s="315"/>
      <c r="V9" s="315"/>
      <c r="W9" s="315"/>
      <c r="X9" s="315"/>
      <c r="Y9" s="315"/>
      <c r="Z9" s="315"/>
      <c r="AA9" s="315"/>
      <c r="AB9" s="315"/>
      <c r="AC9" s="315"/>
      <c r="AD9" s="315"/>
      <c r="AE9" s="315"/>
      <c r="AF9" s="315"/>
      <c r="AG9" s="315"/>
      <c r="AH9" s="315"/>
      <c r="AI9" s="315"/>
      <c r="AJ9" s="315"/>
      <c r="AK9" s="315"/>
      <c r="AL9" s="315"/>
      <c r="AM9" s="315"/>
      <c r="AN9" s="315"/>
      <c r="AO9" s="315"/>
      <c r="AP9" s="315"/>
      <c r="AQ9" s="323"/>
      <c r="AR9" s="321"/>
    </row>
    <row r="10" spans="1:45" ht="21" customHeight="1" x14ac:dyDescent="0.25">
      <c r="A10" s="313"/>
      <c r="B10" s="315"/>
      <c r="C10" s="322"/>
      <c r="D10" s="313"/>
      <c r="E10" s="323"/>
      <c r="F10" s="324" t="s">
        <v>359</v>
      </c>
      <c r="G10" s="324"/>
      <c r="H10" s="324"/>
      <c r="I10" s="324"/>
      <c r="J10" s="324"/>
      <c r="K10" s="324"/>
      <c r="L10" s="324"/>
      <c r="M10" s="324"/>
      <c r="N10" s="324"/>
      <c r="O10" s="324"/>
      <c r="P10" s="324"/>
      <c r="Q10" s="325" t="s">
        <v>32</v>
      </c>
      <c r="R10" s="326"/>
      <c r="S10" s="326"/>
      <c r="T10" s="326"/>
      <c r="U10" s="326"/>
      <c r="V10" s="326"/>
      <c r="W10" s="326"/>
      <c r="X10" s="327"/>
      <c r="Y10" s="328" t="s">
        <v>31</v>
      </c>
      <c r="Z10" s="329"/>
      <c r="AA10" s="329"/>
      <c r="AB10" s="329"/>
      <c r="AC10" s="329"/>
      <c r="AD10" s="329"/>
      <c r="AE10" s="329"/>
      <c r="AF10" s="330"/>
      <c r="AG10" s="331" t="s">
        <v>33</v>
      </c>
      <c r="AH10" s="332"/>
      <c r="AI10" s="332"/>
      <c r="AJ10" s="332"/>
      <c r="AK10" s="332"/>
      <c r="AL10" s="332"/>
      <c r="AM10" s="333"/>
      <c r="AN10" s="334" t="s">
        <v>34</v>
      </c>
      <c r="AO10" s="335"/>
      <c r="AP10" s="335"/>
      <c r="AQ10" s="335"/>
      <c r="AR10" s="321"/>
    </row>
    <row r="11" spans="1:45" ht="45" customHeight="1" x14ac:dyDescent="0.25">
      <c r="A11" s="313"/>
      <c r="B11" s="315"/>
      <c r="C11" s="322"/>
      <c r="D11" s="313"/>
      <c r="E11" s="323"/>
      <c r="F11" s="14" t="s">
        <v>267</v>
      </c>
      <c r="G11" s="14" t="s">
        <v>268</v>
      </c>
      <c r="H11" s="14" t="s">
        <v>269</v>
      </c>
      <c r="I11" s="14" t="s">
        <v>259</v>
      </c>
      <c r="J11" s="14" t="s">
        <v>347</v>
      </c>
      <c r="K11" s="14" t="s">
        <v>260</v>
      </c>
      <c r="L11" s="14" t="s">
        <v>261</v>
      </c>
      <c r="M11" s="14" t="s">
        <v>262</v>
      </c>
      <c r="N11" s="27" t="s">
        <v>362</v>
      </c>
      <c r="O11" s="27" t="s">
        <v>363</v>
      </c>
      <c r="P11" s="27" t="s">
        <v>364</v>
      </c>
      <c r="Q11" s="14" t="s">
        <v>267</v>
      </c>
      <c r="R11" s="14" t="s">
        <v>268</v>
      </c>
      <c r="S11" s="14" t="s">
        <v>347</v>
      </c>
      <c r="T11" s="14" t="s">
        <v>360</v>
      </c>
      <c r="U11" s="14" t="s">
        <v>361</v>
      </c>
      <c r="V11" s="27" t="s">
        <v>362</v>
      </c>
      <c r="W11" s="27" t="s">
        <v>363</v>
      </c>
      <c r="X11" s="27" t="s">
        <v>364</v>
      </c>
      <c r="Y11" s="14" t="s">
        <v>267</v>
      </c>
      <c r="Z11" s="14" t="s">
        <v>268</v>
      </c>
      <c r="AA11" s="14" t="s">
        <v>347</v>
      </c>
      <c r="AB11" s="14" t="s">
        <v>360</v>
      </c>
      <c r="AC11" s="14" t="s">
        <v>361</v>
      </c>
      <c r="AD11" s="27" t="s">
        <v>362</v>
      </c>
      <c r="AE11" s="27" t="s">
        <v>363</v>
      </c>
      <c r="AF11" s="27" t="s">
        <v>364</v>
      </c>
      <c r="AG11" s="14" t="s">
        <v>267</v>
      </c>
      <c r="AH11" s="14" t="s">
        <v>268</v>
      </c>
      <c r="AI11" s="14" t="s">
        <v>347</v>
      </c>
      <c r="AJ11" s="14" t="s">
        <v>360</v>
      </c>
      <c r="AK11" s="14" t="s">
        <v>361</v>
      </c>
      <c r="AL11" s="27" t="s">
        <v>362</v>
      </c>
      <c r="AM11" s="27" t="s">
        <v>363</v>
      </c>
      <c r="AN11" s="14" t="s">
        <v>267</v>
      </c>
      <c r="AO11" s="14" t="s">
        <v>268</v>
      </c>
      <c r="AP11" s="14" t="s">
        <v>347</v>
      </c>
      <c r="AQ11" s="31" t="s">
        <v>362</v>
      </c>
      <c r="AR11" s="321"/>
      <c r="AS11" s="69"/>
    </row>
    <row r="12" spans="1:45" ht="14.25" customHeight="1" thickBot="1" x14ac:dyDescent="0.3">
      <c r="A12" s="23" t="s">
        <v>165</v>
      </c>
      <c r="B12" s="24" t="s">
        <v>166</v>
      </c>
      <c r="C12" s="28" t="s">
        <v>167</v>
      </c>
      <c r="D12" s="23" t="s">
        <v>245</v>
      </c>
      <c r="E12" s="29" t="s">
        <v>246</v>
      </c>
      <c r="F12" s="22" t="s">
        <v>346</v>
      </c>
      <c r="G12" s="22" t="s">
        <v>251</v>
      </c>
      <c r="H12" s="22" t="s">
        <v>252</v>
      </c>
      <c r="I12" s="22" t="s">
        <v>253</v>
      </c>
      <c r="J12" s="22" t="s">
        <v>254</v>
      </c>
      <c r="K12" s="22" t="s">
        <v>255</v>
      </c>
      <c r="L12" s="22" t="s">
        <v>256</v>
      </c>
      <c r="M12" s="22" t="s">
        <v>257</v>
      </c>
      <c r="N12" s="22" t="s">
        <v>258</v>
      </c>
      <c r="O12" s="22" t="s">
        <v>263</v>
      </c>
      <c r="P12" s="22" t="s">
        <v>264</v>
      </c>
      <c r="Q12" s="22" t="s">
        <v>265</v>
      </c>
      <c r="R12" s="22" t="s">
        <v>266</v>
      </c>
      <c r="S12" s="22" t="s">
        <v>365</v>
      </c>
      <c r="T12" s="22" t="s">
        <v>366</v>
      </c>
      <c r="U12" s="22" t="s">
        <v>367</v>
      </c>
      <c r="V12" s="22" t="s">
        <v>368</v>
      </c>
      <c r="W12" s="22" t="s">
        <v>1</v>
      </c>
      <c r="X12" s="22" t="s">
        <v>388</v>
      </c>
      <c r="Y12" s="22" t="s">
        <v>369</v>
      </c>
      <c r="Z12" s="22" t="s">
        <v>370</v>
      </c>
      <c r="AA12" s="22" t="s">
        <v>371</v>
      </c>
      <c r="AB12" s="22" t="s">
        <v>372</v>
      </c>
      <c r="AC12" s="22" t="s">
        <v>373</v>
      </c>
      <c r="AD12" s="22" t="s">
        <v>374</v>
      </c>
      <c r="AE12" s="22" t="s">
        <v>375</v>
      </c>
      <c r="AF12" s="22" t="s">
        <v>376</v>
      </c>
      <c r="AG12" s="22" t="s">
        <v>377</v>
      </c>
      <c r="AH12" s="22" t="s">
        <v>378</v>
      </c>
      <c r="AI12" s="22" t="s">
        <v>379</v>
      </c>
      <c r="AJ12" s="22" t="s">
        <v>380</v>
      </c>
      <c r="AK12" s="22" t="s">
        <v>381</v>
      </c>
      <c r="AL12" s="22" t="s">
        <v>382</v>
      </c>
      <c r="AM12" s="22" t="s">
        <v>383</v>
      </c>
      <c r="AN12" s="22" t="s">
        <v>384</v>
      </c>
      <c r="AO12" s="22" t="s">
        <v>385</v>
      </c>
      <c r="AP12" s="22" t="s">
        <v>386</v>
      </c>
      <c r="AQ12" s="29" t="s">
        <v>387</v>
      </c>
      <c r="AR12" s="30" t="s">
        <v>1109</v>
      </c>
      <c r="AS12" s="69"/>
    </row>
    <row r="13" spans="1:45" ht="10.5" customHeight="1" x14ac:dyDescent="0.25">
      <c r="A13" s="58" t="s">
        <v>38</v>
      </c>
      <c r="B13" s="59" t="s">
        <v>58</v>
      </c>
      <c r="C13" s="60" t="s">
        <v>28</v>
      </c>
      <c r="D13" s="71" t="s">
        <v>86</v>
      </c>
      <c r="E13" s="59" t="s">
        <v>99</v>
      </c>
      <c r="F13" s="59" t="s">
        <v>119</v>
      </c>
      <c r="G13" s="59" t="s">
        <v>143</v>
      </c>
      <c r="H13" s="59" t="s">
        <v>178</v>
      </c>
      <c r="I13" s="59" t="s">
        <v>198</v>
      </c>
      <c r="J13" s="59" t="s">
        <v>276</v>
      </c>
      <c r="K13" s="59" t="s">
        <v>284</v>
      </c>
      <c r="L13" s="59" t="s">
        <v>292</v>
      </c>
      <c r="M13" s="59" t="s">
        <v>460</v>
      </c>
      <c r="N13" s="59" t="s">
        <v>474</v>
      </c>
      <c r="O13" s="61" t="s">
        <v>531</v>
      </c>
      <c r="P13" s="59" t="s">
        <v>499</v>
      </c>
      <c r="Q13" s="59" t="s">
        <v>513</v>
      </c>
      <c r="R13" s="59" t="s">
        <v>517</v>
      </c>
      <c r="S13" s="59" t="s">
        <v>549</v>
      </c>
      <c r="T13" s="59" t="s">
        <v>569</v>
      </c>
      <c r="U13" s="59" t="s">
        <v>589</v>
      </c>
      <c r="V13" s="59" t="s">
        <v>609</v>
      </c>
      <c r="W13" s="59" t="s">
        <v>629</v>
      </c>
      <c r="X13" s="59" t="s">
        <v>649</v>
      </c>
      <c r="Y13" s="59" t="s">
        <v>669</v>
      </c>
      <c r="Z13" s="59" t="s">
        <v>689</v>
      </c>
      <c r="AA13" s="59" t="s">
        <v>709</v>
      </c>
      <c r="AB13" s="59" t="s">
        <v>729</v>
      </c>
      <c r="AC13" s="59" t="s">
        <v>749</v>
      </c>
      <c r="AD13" s="59" t="s">
        <v>769</v>
      </c>
      <c r="AE13" s="59" t="s">
        <v>789</v>
      </c>
      <c r="AF13" s="61" t="s">
        <v>822</v>
      </c>
      <c r="AG13" s="59" t="s">
        <v>842</v>
      </c>
      <c r="AH13" s="59" t="s">
        <v>862</v>
      </c>
      <c r="AI13" s="59" t="s">
        <v>882</v>
      </c>
      <c r="AJ13" s="61" t="s">
        <v>902</v>
      </c>
      <c r="AK13" s="59" t="s">
        <v>912</v>
      </c>
      <c r="AL13" s="59" t="s">
        <v>932</v>
      </c>
      <c r="AM13" s="59" t="s">
        <v>952</v>
      </c>
      <c r="AN13" s="59" t="s">
        <v>972</v>
      </c>
      <c r="AO13" s="59" t="s">
        <v>992</v>
      </c>
      <c r="AP13" s="59" t="s">
        <v>1009</v>
      </c>
      <c r="AQ13" s="62" t="s">
        <v>1029</v>
      </c>
      <c r="AR13" s="80" t="s">
        <v>1049</v>
      </c>
      <c r="AS13" s="17"/>
    </row>
    <row r="14" spans="1:45" ht="29.25" customHeight="1" x14ac:dyDescent="0.25">
      <c r="A14" s="87"/>
      <c r="B14" s="68"/>
      <c r="C14" s="67"/>
      <c r="D14" s="70"/>
      <c r="E14" s="66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4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2" t="str">
        <f>IF(B14="","",IF(B14="N",ROUND(F14*6,2)+ROUND(G14*12.5,2)+ROUND(H14*19,2)+ROUND(I14*34.5,2)+ROUND(J14*58,2)+ROUND(K14*317.5,2)+ROUND(L14*423,2)+ROUND(M14*635,2)+ROUND(N14*79,2)+ROUND(O14*158.5,2)+ROUND(P14*264.5,2)+ROUND(Q14*6,2)+ROUND(R14*12.5,2)+ROUND(S14*58,2)+ROUND(T14*79,2)+ROUND(U14*132,2)+ROUND(V14*79,2)+ROUND(W14*158.5,2)+ROUND(X14*264.5,2)+ROUND(Y14*6,2)+ROUND(Z14*12.5,2)+ROUND(AA14*58,2)+ROUND(AB14*79,2)+ROUND(AC14*132,2)+ROUND(AD14*79,2)+ROUND(AE14*158.5,2)+ROUND(AF14*264.5,2)+ROUND(AG14*6,2)+ROUND(AH14*12.5,2)+ROUND(AI14*58,2)+ROUND(AJ14*79,2)+ROUND(AK14*132,2)+ROUND(AL14*79,2)+ROUND(AM14*158.5,2)+ROUND(AN14*6,2)+ROUND(AO14*12.5,2)+ROUND(AP14*58,2)+ROUND(AQ14*79,2),IF(B14="B","brak przesłanek do naliczenia opłaty",IF(B14="Z",IF(C14=0,0,IF(C14="","",IF(C14=1,34*C14,IF(C14=2,34*C14,IF(C14=3,34*C14,IF(C14=4,34*C14,IF(C14=5,34*C14,IF(C14&gt;5,34*C14,"nieprawidłowa "))))))))))))</f>
        <v/>
      </c>
      <c r="AS14" s="17"/>
    </row>
    <row r="15" spans="1:45" ht="8.25" customHeight="1" x14ac:dyDescent="0.25">
      <c r="A15" s="64" t="s">
        <v>39</v>
      </c>
      <c r="B15" s="63" t="s">
        <v>59</v>
      </c>
      <c r="C15" s="65" t="s">
        <v>68</v>
      </c>
      <c r="D15" s="72" t="s">
        <v>3</v>
      </c>
      <c r="E15" s="63" t="s">
        <v>100</v>
      </c>
      <c r="F15" s="85" t="s">
        <v>120</v>
      </c>
      <c r="G15" s="85" t="s">
        <v>144</v>
      </c>
      <c r="H15" s="85" t="s">
        <v>179</v>
      </c>
      <c r="I15" s="85" t="s">
        <v>199</v>
      </c>
      <c r="J15" s="85" t="s">
        <v>277</v>
      </c>
      <c r="K15" s="85" t="s">
        <v>285</v>
      </c>
      <c r="L15" s="85" t="s">
        <v>293</v>
      </c>
      <c r="M15" s="85" t="s">
        <v>461</v>
      </c>
      <c r="N15" s="85" t="s">
        <v>475</v>
      </c>
      <c r="O15" s="85" t="s">
        <v>532</v>
      </c>
      <c r="P15" s="85" t="s">
        <v>500</v>
      </c>
      <c r="Q15" s="85" t="s">
        <v>514</v>
      </c>
      <c r="R15" s="85" t="s">
        <v>518</v>
      </c>
      <c r="S15" s="85" t="s">
        <v>550</v>
      </c>
      <c r="T15" s="85" t="s">
        <v>570</v>
      </c>
      <c r="U15" s="85" t="s">
        <v>590</v>
      </c>
      <c r="V15" s="85" t="s">
        <v>610</v>
      </c>
      <c r="W15" s="85" t="s">
        <v>630</v>
      </c>
      <c r="X15" s="85" t="s">
        <v>650</v>
      </c>
      <c r="Y15" s="85" t="s">
        <v>670</v>
      </c>
      <c r="Z15" s="85" t="s">
        <v>690</v>
      </c>
      <c r="AA15" s="85" t="s">
        <v>710</v>
      </c>
      <c r="AB15" s="85" t="s">
        <v>730</v>
      </c>
      <c r="AC15" s="85" t="s">
        <v>750</v>
      </c>
      <c r="AD15" s="85" t="s">
        <v>770</v>
      </c>
      <c r="AE15" s="85" t="s">
        <v>790</v>
      </c>
      <c r="AF15" s="85" t="s">
        <v>823</v>
      </c>
      <c r="AG15" s="85" t="s">
        <v>843</v>
      </c>
      <c r="AH15" s="85" t="s">
        <v>863</v>
      </c>
      <c r="AI15" s="85" t="s">
        <v>883</v>
      </c>
      <c r="AJ15" s="85" t="s">
        <v>903</v>
      </c>
      <c r="AK15" s="85" t="s">
        <v>913</v>
      </c>
      <c r="AL15" s="85" t="s">
        <v>933</v>
      </c>
      <c r="AM15" s="85" t="s">
        <v>953</v>
      </c>
      <c r="AN15" s="85" t="s">
        <v>973</v>
      </c>
      <c r="AO15" s="85" t="s">
        <v>993</v>
      </c>
      <c r="AP15" s="85" t="s">
        <v>1010</v>
      </c>
      <c r="AQ15" s="86" t="s">
        <v>1030</v>
      </c>
      <c r="AR15" s="81" t="s">
        <v>1050</v>
      </c>
    </row>
    <row r="16" spans="1:45" ht="29.25" customHeight="1" x14ac:dyDescent="0.25">
      <c r="A16" s="87"/>
      <c r="B16" s="68"/>
      <c r="C16" s="67"/>
      <c r="D16" s="70"/>
      <c r="E16" s="66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4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2" t="str">
        <f>IF(B16="","",IF(B16="N",ROUND(F16*6,2)+ROUND(G16*12.5,2)+ROUND(H16*19,2)+ROUND(I16*34.5,2)+ROUND(J16*58,2)+ROUND(K16*317.5,2)+ROUND(L16*423,2)+ROUND(M16*635,2)+ROUND(N16*79,2)+ROUND(O16*158.5,2)+ROUND(P16*264.5,2)+ROUND(Q16*6,2)+ROUND(R16*12.5,2)+ROUND(S16*58,2)+ROUND(T16*79,2)+ROUND(U16*132,2)+ROUND(V16*79,2)+ROUND(W16*158.5,2)+ROUND(X16*264.5,2)+ROUND(Y16*6,2)+ROUND(Z16*12.5,2)+ROUND(AA16*58,2)+ROUND(AB16*79,2)+ROUND(AC16*132,2)+ROUND(AD16*79,2)+ROUND(AE16*158.5,2)+ROUND(AF16*264.5,2)+ROUND(AG16*6,2)+ROUND(AH16*12.5,2)+ROUND(AI16*58,2)+ROUND(AJ16*79,2)+ROUND(AK16*132,2)+ROUND(AL16*79,2)+ROUND(AM16*158.5,2)+ROUND(AN16*6,2)+ROUND(AO16*12.5,2)+ROUND(AP16*58,2)+ROUND(AQ16*79,2),IF(B16="B","brak przesłanek do naliczenia opłaty",IF(B16="Z",IF(C16=0,0,IF(C16="","",IF(C16=1,34*C16,IF(C16=2,34*C16,IF(C16=3,34*C16,IF(C16=4,34*C16,IF(C16=5,34*C16,IF(C16&gt;5,34*C16,"nieprawidłowa "))))))))))))</f>
        <v/>
      </c>
    </row>
    <row r="17" spans="1:44" ht="9.75" customHeight="1" x14ac:dyDescent="0.25">
      <c r="A17" s="64" t="s">
        <v>40</v>
      </c>
      <c r="B17" s="63" t="s">
        <v>60</v>
      </c>
      <c r="C17" s="65" t="s">
        <v>69</v>
      </c>
      <c r="D17" s="72" t="s">
        <v>4</v>
      </c>
      <c r="E17" s="63" t="s">
        <v>101</v>
      </c>
      <c r="F17" s="85" t="s">
        <v>121</v>
      </c>
      <c r="G17" s="85" t="s">
        <v>145</v>
      </c>
      <c r="H17" s="85" t="s">
        <v>180</v>
      </c>
      <c r="I17" s="85" t="s">
        <v>200</v>
      </c>
      <c r="J17" s="85" t="s">
        <v>278</v>
      </c>
      <c r="K17" s="85" t="s">
        <v>286</v>
      </c>
      <c r="L17" s="85" t="s">
        <v>448</v>
      </c>
      <c r="M17" s="85" t="s">
        <v>462</v>
      </c>
      <c r="N17" s="85" t="s">
        <v>476</v>
      </c>
      <c r="O17" s="85" t="s">
        <v>533</v>
      </c>
      <c r="P17" s="85" t="s">
        <v>501</v>
      </c>
      <c r="Q17" s="85" t="s">
        <v>515</v>
      </c>
      <c r="R17" s="85" t="s">
        <v>330</v>
      </c>
      <c r="S17" s="85" t="s">
        <v>551</v>
      </c>
      <c r="T17" s="85" t="s">
        <v>571</v>
      </c>
      <c r="U17" s="85" t="s">
        <v>591</v>
      </c>
      <c r="V17" s="85" t="s">
        <v>611</v>
      </c>
      <c r="W17" s="85" t="s">
        <v>631</v>
      </c>
      <c r="X17" s="85" t="s">
        <v>651</v>
      </c>
      <c r="Y17" s="85" t="s">
        <v>671</v>
      </c>
      <c r="Z17" s="85" t="s">
        <v>691</v>
      </c>
      <c r="AA17" s="85" t="s">
        <v>711</v>
      </c>
      <c r="AB17" s="85" t="s">
        <v>731</v>
      </c>
      <c r="AC17" s="85" t="s">
        <v>751</v>
      </c>
      <c r="AD17" s="85" t="s">
        <v>771</v>
      </c>
      <c r="AE17" s="85" t="s">
        <v>791</v>
      </c>
      <c r="AF17" s="85" t="s">
        <v>824</v>
      </c>
      <c r="AG17" s="85" t="s">
        <v>844</v>
      </c>
      <c r="AH17" s="85" t="s">
        <v>864</v>
      </c>
      <c r="AI17" s="85" t="s">
        <v>884</v>
      </c>
      <c r="AJ17" s="85" t="s">
        <v>904</v>
      </c>
      <c r="AK17" s="85" t="s">
        <v>914</v>
      </c>
      <c r="AL17" s="85" t="s">
        <v>934</v>
      </c>
      <c r="AM17" s="85" t="s">
        <v>954</v>
      </c>
      <c r="AN17" s="85" t="s">
        <v>974</v>
      </c>
      <c r="AO17" s="85" t="s">
        <v>994</v>
      </c>
      <c r="AP17" s="85" t="s">
        <v>1011</v>
      </c>
      <c r="AQ17" s="86" t="s">
        <v>1031</v>
      </c>
      <c r="AR17" s="81" t="s">
        <v>1051</v>
      </c>
    </row>
    <row r="18" spans="1:44" ht="29.25" customHeight="1" x14ac:dyDescent="0.25">
      <c r="A18" s="87"/>
      <c r="B18" s="68"/>
      <c r="C18" s="67"/>
      <c r="D18" s="70"/>
      <c r="E18" s="66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4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2" t="str">
        <f>IF(B18="","",IF(B18="N",ROUND(F18*6,2)+ROUND(G18*12.5,2)+ROUND(H18*19,2)+ROUND(I18*34.5,2)+ROUND(J18*58,2)+ROUND(K18*317.5,2)+ROUND(L18*423,2)+ROUND(M18*635,2)+ROUND(N18*79,2)+ROUND(O18*158.5,2)+ROUND(P18*264.5,2)+ROUND(Q18*6,2)+ROUND(R18*12.5,2)+ROUND(S18*58,2)+ROUND(T18*79,2)+ROUND(U18*132,2)+ROUND(V18*79,2)+ROUND(W18*158.5,2)+ROUND(X18*264.5,2)+ROUND(Y18*6,2)+ROUND(Z18*12.5,2)+ROUND(AA18*58,2)+ROUND(AB18*79,2)+ROUND(AC18*132,2)+ROUND(AD18*79,2)+ROUND(AE18*158.5,2)+ROUND(AF18*264.5,2)+ROUND(AG18*6,2)+ROUND(AH18*12.5,2)+ROUND(AI18*58,2)+ROUND(AJ18*79,2)+ROUND(AK18*132,2)+ROUND(AL18*79,2)+ROUND(AM18*158.5,2)+ROUND(AN18*6,2)+ROUND(AO18*12.5,2)+ROUND(AP18*58,2)+ROUND(AQ18*79,2),IF(B18="B","brak przesłanek do naliczenia opłaty",IF(B18="Z",IF(C18=0,0,IF(C18="","",IF(C18=1,34*C18,IF(C18=2,34*C18,IF(C18=3,34*C18,IF(C18=4,34*C18,IF(C18=5,34*C18,IF(C18&gt;5,34*C18,"nieprawidłowa "))))))))))))</f>
        <v/>
      </c>
    </row>
    <row r="19" spans="1:44" ht="8.25" customHeight="1" x14ac:dyDescent="0.25">
      <c r="A19" s="64" t="s">
        <v>41</v>
      </c>
      <c r="B19" s="63" t="s">
        <v>61</v>
      </c>
      <c r="C19" s="65" t="s">
        <v>70</v>
      </c>
      <c r="D19" s="72" t="s">
        <v>5</v>
      </c>
      <c r="E19" s="63" t="s">
        <v>102</v>
      </c>
      <c r="F19" s="85" t="s">
        <v>122</v>
      </c>
      <c r="G19" s="85" t="s">
        <v>146</v>
      </c>
      <c r="H19" s="85" t="s">
        <v>181</v>
      </c>
      <c r="I19" s="85" t="s">
        <v>201</v>
      </c>
      <c r="J19" s="85" t="s">
        <v>279</v>
      </c>
      <c r="K19" s="85" t="s">
        <v>287</v>
      </c>
      <c r="L19" s="85" t="s">
        <v>449</v>
      </c>
      <c r="M19" s="85" t="s">
        <v>463</v>
      </c>
      <c r="N19" s="85" t="s">
        <v>477</v>
      </c>
      <c r="O19" s="85" t="s">
        <v>534</v>
      </c>
      <c r="P19" s="85" t="s">
        <v>502</v>
      </c>
      <c r="Q19" s="85" t="s">
        <v>516</v>
      </c>
      <c r="R19" s="85" t="s">
        <v>331</v>
      </c>
      <c r="S19" s="85" t="s">
        <v>552</v>
      </c>
      <c r="T19" s="85" t="s">
        <v>572</v>
      </c>
      <c r="U19" s="85" t="s">
        <v>592</v>
      </c>
      <c r="V19" s="85" t="s">
        <v>612</v>
      </c>
      <c r="W19" s="85" t="s">
        <v>632</v>
      </c>
      <c r="X19" s="85" t="s">
        <v>652</v>
      </c>
      <c r="Y19" s="85" t="s">
        <v>672</v>
      </c>
      <c r="Z19" s="85" t="s">
        <v>692</v>
      </c>
      <c r="AA19" s="85" t="s">
        <v>712</v>
      </c>
      <c r="AB19" s="85" t="s">
        <v>732</v>
      </c>
      <c r="AC19" s="85" t="s">
        <v>752</v>
      </c>
      <c r="AD19" s="85" t="s">
        <v>772</v>
      </c>
      <c r="AE19" s="85" t="s">
        <v>792</v>
      </c>
      <c r="AF19" s="85" t="s">
        <v>825</v>
      </c>
      <c r="AG19" s="85" t="s">
        <v>845</v>
      </c>
      <c r="AH19" s="85" t="s">
        <v>865</v>
      </c>
      <c r="AI19" s="85" t="s">
        <v>885</v>
      </c>
      <c r="AJ19" s="85" t="s">
        <v>905</v>
      </c>
      <c r="AK19" s="85" t="s">
        <v>915</v>
      </c>
      <c r="AL19" s="85" t="s">
        <v>935</v>
      </c>
      <c r="AM19" s="85" t="s">
        <v>955</v>
      </c>
      <c r="AN19" s="85" t="s">
        <v>975</v>
      </c>
      <c r="AO19" s="85" t="s">
        <v>995</v>
      </c>
      <c r="AP19" s="85" t="s">
        <v>1012</v>
      </c>
      <c r="AQ19" s="86" t="s">
        <v>1032</v>
      </c>
      <c r="AR19" s="81" t="s">
        <v>1052</v>
      </c>
    </row>
    <row r="20" spans="1:44" ht="29.25" customHeight="1" x14ac:dyDescent="0.25">
      <c r="A20" s="87"/>
      <c r="B20" s="68"/>
      <c r="C20" s="67"/>
      <c r="D20" s="70"/>
      <c r="E20" s="66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4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2" t="str">
        <f>IF(B20="","",IF(B20="N",ROUND(F20*6,2)+ROUND(G20*12.5,2)+ROUND(H20*19,2)+ROUND(I20*34.5,2)+ROUND(J20*58,2)+ROUND(K20*317.5,2)+ROUND(L20*423,2)+ROUND(M20*635,2)+ROUND(N20*79,2)+ROUND(O20*158.5,2)+ROUND(P20*264.5,2)+ROUND(Q20*6,2)+ROUND(R20*12.5,2)+ROUND(S20*58,2)+ROUND(T20*79,2)+ROUND(U20*132,2)+ROUND(V20*79,2)+ROUND(W20*158.5,2)+ROUND(X20*264.5,2)+ROUND(Y20*6,2)+ROUND(Z20*12.5,2)+ROUND(AA20*58,2)+ROUND(AB20*79,2)+ROUND(AC20*132,2)+ROUND(AD20*79,2)+ROUND(AE20*158.5,2)+ROUND(AF20*264.5,2)+ROUND(AG20*6,2)+ROUND(AH20*12.5,2)+ROUND(AI20*58,2)+ROUND(AJ20*79,2)+ROUND(AK20*132,2)+ROUND(AL20*79,2)+ROUND(AM20*158.5,2)+ROUND(AN20*6,2)+ROUND(AO20*12.5,2)+ROUND(AP20*58,2)+ROUND(AQ20*79,2),IF(B20="B","brak przesłanek do naliczenia opłaty",IF(B20="Z",IF(C20=0,0,IF(C20="","",IF(C20=1,34*C20,IF(C20=2,34*C20,IF(C20=3,34*C20,IF(C20=4,34*C20,IF(C20=5,34*C20,IF(C20&gt;5,34*C20,"nieprawidłowa "))))))))))))</f>
        <v/>
      </c>
    </row>
    <row r="21" spans="1:44" ht="9.75" customHeight="1" x14ac:dyDescent="0.25">
      <c r="A21" s="64" t="s">
        <v>42</v>
      </c>
      <c r="B21" s="63" t="s">
        <v>62</v>
      </c>
      <c r="C21" s="65" t="s">
        <v>20</v>
      </c>
      <c r="D21" s="72" t="s">
        <v>8</v>
      </c>
      <c r="E21" s="63" t="s">
        <v>103</v>
      </c>
      <c r="F21" s="85" t="s">
        <v>123</v>
      </c>
      <c r="G21" s="85" t="s">
        <v>147</v>
      </c>
      <c r="H21" s="85" t="s">
        <v>182</v>
      </c>
      <c r="I21" s="85" t="s">
        <v>202</v>
      </c>
      <c r="J21" s="85" t="s">
        <v>280</v>
      </c>
      <c r="K21" s="85" t="s">
        <v>436</v>
      </c>
      <c r="L21" s="85" t="s">
        <v>450</v>
      </c>
      <c r="M21" s="85" t="s">
        <v>464</v>
      </c>
      <c r="N21" s="85" t="s">
        <v>478</v>
      </c>
      <c r="O21" s="85" t="s">
        <v>535</v>
      </c>
      <c r="P21" s="85" t="s">
        <v>503</v>
      </c>
      <c r="Q21" s="85" t="s">
        <v>324</v>
      </c>
      <c r="R21" s="85" t="s">
        <v>332</v>
      </c>
      <c r="S21" s="85" t="s">
        <v>553</v>
      </c>
      <c r="T21" s="85" t="s">
        <v>573</v>
      </c>
      <c r="U21" s="85" t="s">
        <v>593</v>
      </c>
      <c r="V21" s="85" t="s">
        <v>613</v>
      </c>
      <c r="W21" s="85" t="s">
        <v>633</v>
      </c>
      <c r="X21" s="85" t="s">
        <v>653</v>
      </c>
      <c r="Y21" s="85" t="s">
        <v>673</v>
      </c>
      <c r="Z21" s="85" t="s">
        <v>693</v>
      </c>
      <c r="AA21" s="85" t="s">
        <v>713</v>
      </c>
      <c r="AB21" s="85" t="s">
        <v>733</v>
      </c>
      <c r="AC21" s="85" t="s">
        <v>753</v>
      </c>
      <c r="AD21" s="85" t="s">
        <v>773</v>
      </c>
      <c r="AE21" s="85" t="s">
        <v>793</v>
      </c>
      <c r="AF21" s="85" t="s">
        <v>826</v>
      </c>
      <c r="AG21" s="85" t="s">
        <v>846</v>
      </c>
      <c r="AH21" s="85" t="s">
        <v>866</v>
      </c>
      <c r="AI21" s="85" t="s">
        <v>886</v>
      </c>
      <c r="AJ21" s="85" t="s">
        <v>906</v>
      </c>
      <c r="AK21" s="85" t="s">
        <v>916</v>
      </c>
      <c r="AL21" s="85" t="s">
        <v>936</v>
      </c>
      <c r="AM21" s="85" t="s">
        <v>956</v>
      </c>
      <c r="AN21" s="85" t="s">
        <v>976</v>
      </c>
      <c r="AO21" s="85" t="s">
        <v>996</v>
      </c>
      <c r="AP21" s="85" t="s">
        <v>1013</v>
      </c>
      <c r="AQ21" s="86" t="s">
        <v>1033</v>
      </c>
      <c r="AR21" s="81" t="s">
        <v>1053</v>
      </c>
    </row>
    <row r="22" spans="1:44" ht="29.25" customHeight="1" x14ac:dyDescent="0.25">
      <c r="A22" s="87"/>
      <c r="B22" s="68"/>
      <c r="C22" s="67"/>
      <c r="D22" s="70"/>
      <c r="E22" s="66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4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2" t="str">
        <f>IF(B22="","",IF(B22="N",ROUND(F22*6,2)+ROUND(G22*12.5,2)+ROUND(H22*19,2)+ROUND(I22*34.5,2)+ROUND(J22*58,2)+ROUND(K22*317.5,2)+ROUND(L22*423,2)+ROUND(M22*635,2)+ROUND(N22*79,2)+ROUND(O22*158.5,2)+ROUND(P22*264.5,2)+ROUND(Q22*6,2)+ROUND(R22*12.5,2)+ROUND(S22*58,2)+ROUND(T22*79,2)+ROUND(U22*132,2)+ROUND(V22*79,2)+ROUND(W22*158.5,2)+ROUND(X22*264.5,2)+ROUND(Y22*6,2)+ROUND(Z22*12.5,2)+ROUND(AA22*58,2)+ROUND(AB22*79,2)+ROUND(AC22*132,2)+ROUND(AD22*79,2)+ROUND(AE22*158.5,2)+ROUND(AF22*264.5,2)+ROUND(AG22*6,2)+ROUND(AH22*12.5,2)+ROUND(AI22*58,2)+ROUND(AJ22*79,2)+ROUND(AK22*132,2)+ROUND(AL22*79,2)+ROUND(AM22*158.5,2)+ROUND(AN22*6,2)+ROUND(AO22*12.5,2)+ROUND(AP22*58,2)+ROUND(AQ22*79,2),IF(B22="B","brak przesłanek do naliczenia opłaty",IF(B22="Z",IF(C22=0,0,IF(C22="","",IF(C22=1,34*C22,IF(C22=2,34*C22,IF(C22=3,34*C22,IF(C22=4,34*C22,IF(C22=5,34*C22,IF(C22&gt;5,34*C22,"nieprawidłowa "))))))))))))</f>
        <v/>
      </c>
    </row>
    <row r="23" spans="1:44" ht="8.25" customHeight="1" x14ac:dyDescent="0.25">
      <c r="A23" s="64" t="s">
        <v>43</v>
      </c>
      <c r="B23" s="63" t="s">
        <v>213</v>
      </c>
      <c r="C23" s="65" t="s">
        <v>71</v>
      </c>
      <c r="D23" s="72" t="s">
        <v>9</v>
      </c>
      <c r="E23" s="63" t="s">
        <v>104</v>
      </c>
      <c r="F23" s="85" t="s">
        <v>124</v>
      </c>
      <c r="G23" s="85" t="s">
        <v>148</v>
      </c>
      <c r="H23" s="85" t="s">
        <v>183</v>
      </c>
      <c r="I23" s="85" t="s">
        <v>203</v>
      </c>
      <c r="J23" s="85" t="s">
        <v>281</v>
      </c>
      <c r="K23" s="85" t="s">
        <v>437</v>
      </c>
      <c r="L23" s="85" t="s">
        <v>451</v>
      </c>
      <c r="M23" s="85" t="s">
        <v>465</v>
      </c>
      <c r="N23" s="85" t="s">
        <v>479</v>
      </c>
      <c r="O23" s="85" t="s">
        <v>536</v>
      </c>
      <c r="P23" s="85" t="s">
        <v>504</v>
      </c>
      <c r="Q23" s="85" t="s">
        <v>325</v>
      </c>
      <c r="R23" s="85" t="s">
        <v>333</v>
      </c>
      <c r="S23" s="85" t="s">
        <v>554</v>
      </c>
      <c r="T23" s="85" t="s">
        <v>574</v>
      </c>
      <c r="U23" s="85" t="s">
        <v>594</v>
      </c>
      <c r="V23" s="85" t="s">
        <v>614</v>
      </c>
      <c r="W23" s="85" t="s">
        <v>634</v>
      </c>
      <c r="X23" s="85" t="s">
        <v>654</v>
      </c>
      <c r="Y23" s="85" t="s">
        <v>674</v>
      </c>
      <c r="Z23" s="85" t="s">
        <v>694</v>
      </c>
      <c r="AA23" s="85" t="s">
        <v>714</v>
      </c>
      <c r="AB23" s="85" t="s">
        <v>734</v>
      </c>
      <c r="AC23" s="85" t="s">
        <v>754</v>
      </c>
      <c r="AD23" s="85" t="s">
        <v>774</v>
      </c>
      <c r="AE23" s="85" t="s">
        <v>794</v>
      </c>
      <c r="AF23" s="85" t="s">
        <v>827</v>
      </c>
      <c r="AG23" s="85" t="s">
        <v>847</v>
      </c>
      <c r="AH23" s="85" t="s">
        <v>867</v>
      </c>
      <c r="AI23" s="85" t="s">
        <v>887</v>
      </c>
      <c r="AJ23" s="85" t="s">
        <v>907</v>
      </c>
      <c r="AK23" s="85" t="s">
        <v>917</v>
      </c>
      <c r="AL23" s="85" t="s">
        <v>937</v>
      </c>
      <c r="AM23" s="85" t="s">
        <v>957</v>
      </c>
      <c r="AN23" s="85" t="s">
        <v>977</v>
      </c>
      <c r="AO23" s="85" t="s">
        <v>997</v>
      </c>
      <c r="AP23" s="85" t="s">
        <v>1014</v>
      </c>
      <c r="AQ23" s="86" t="s">
        <v>1034</v>
      </c>
      <c r="AR23" s="81" t="s">
        <v>1054</v>
      </c>
    </row>
    <row r="24" spans="1:44" ht="29.25" customHeight="1" x14ac:dyDescent="0.25">
      <c r="A24" s="87"/>
      <c r="B24" s="68"/>
      <c r="C24" s="67"/>
      <c r="D24" s="70"/>
      <c r="E24" s="66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4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2" t="str">
        <f>IF(B24="","",IF(B24="N",ROUND(F24*6,2)+ROUND(G24*12.5,2)+ROUND(H24*19,2)+ROUND(I24*34.5,2)+ROUND(J24*58,2)+ROUND(K24*317.5,2)+ROUND(L24*423,2)+ROUND(M24*635,2)+ROUND(N24*79,2)+ROUND(O24*158.5,2)+ROUND(P24*264.5,2)+ROUND(Q24*6,2)+ROUND(R24*12.5,2)+ROUND(S24*58,2)+ROUND(T24*79,2)+ROUND(U24*132,2)+ROUND(V24*79,2)+ROUND(W24*158.5,2)+ROUND(X24*264.5,2)+ROUND(Y24*6,2)+ROUND(Z24*12.5,2)+ROUND(AA24*58,2)+ROUND(AB24*79,2)+ROUND(AC24*132,2)+ROUND(AD24*79,2)+ROUND(AE24*158.5,2)+ROUND(AF24*264.5,2)+ROUND(AG24*6,2)+ROUND(AH24*12.5,2)+ROUND(AI24*58,2)+ROUND(AJ24*79,2)+ROUND(AK24*132,2)+ROUND(AL24*79,2)+ROUND(AM24*158.5,2)+ROUND(AN24*6,2)+ROUND(AO24*12.5,2)+ROUND(AP24*58,2)+ROUND(AQ24*79,2),IF(B24="B","brak przesłanek do naliczenia opłaty",IF(B24="Z",IF(C24=0,0,IF(C24="","",IF(C24=1,34*C24,IF(C24=2,34*C24,IF(C24=3,34*C24,IF(C24=4,34*C24,IF(C24=5,34*C24,IF(C24&gt;5,34*C24,"nieprawidłowa "))))))))))))</f>
        <v/>
      </c>
    </row>
    <row r="25" spans="1:44" ht="9" customHeight="1" x14ac:dyDescent="0.25">
      <c r="A25" s="64" t="s">
        <v>44</v>
      </c>
      <c r="B25" s="63" t="s">
        <v>63</v>
      </c>
      <c r="C25" s="65" t="s">
        <v>72</v>
      </c>
      <c r="D25" s="72" t="s">
        <v>6</v>
      </c>
      <c r="E25" s="63" t="s">
        <v>105</v>
      </c>
      <c r="F25" s="85" t="s">
        <v>125</v>
      </c>
      <c r="G25" s="85" t="s">
        <v>149</v>
      </c>
      <c r="H25" s="85" t="s">
        <v>184</v>
      </c>
      <c r="I25" s="85" t="s">
        <v>204</v>
      </c>
      <c r="J25" s="85" t="s">
        <v>424</v>
      </c>
      <c r="K25" s="85" t="s">
        <v>438</v>
      </c>
      <c r="L25" s="85" t="s">
        <v>452</v>
      </c>
      <c r="M25" s="85" t="s">
        <v>466</v>
      </c>
      <c r="N25" s="85" t="s">
        <v>480</v>
      </c>
      <c r="O25" s="85" t="s">
        <v>537</v>
      </c>
      <c r="P25" s="85" t="s">
        <v>318</v>
      </c>
      <c r="Q25" s="85" t="s">
        <v>326</v>
      </c>
      <c r="R25" s="85" t="s">
        <v>334</v>
      </c>
      <c r="S25" s="85" t="s">
        <v>555</v>
      </c>
      <c r="T25" s="85" t="s">
        <v>575</v>
      </c>
      <c r="U25" s="85" t="s">
        <v>595</v>
      </c>
      <c r="V25" s="85" t="s">
        <v>615</v>
      </c>
      <c r="W25" s="85" t="s">
        <v>635</v>
      </c>
      <c r="X25" s="85" t="s">
        <v>655</v>
      </c>
      <c r="Y25" s="85" t="s">
        <v>675</v>
      </c>
      <c r="Z25" s="85" t="s">
        <v>695</v>
      </c>
      <c r="AA25" s="85" t="s">
        <v>715</v>
      </c>
      <c r="AB25" s="85" t="s">
        <v>735</v>
      </c>
      <c r="AC25" s="85" t="s">
        <v>755</v>
      </c>
      <c r="AD25" s="85" t="s">
        <v>775</v>
      </c>
      <c r="AE25" s="85" t="s">
        <v>795</v>
      </c>
      <c r="AF25" s="85" t="s">
        <v>828</v>
      </c>
      <c r="AG25" s="85" t="s">
        <v>848</v>
      </c>
      <c r="AH25" s="85" t="s">
        <v>868</v>
      </c>
      <c r="AI25" s="85" t="s">
        <v>888</v>
      </c>
      <c r="AJ25" s="85" t="s">
        <v>908</v>
      </c>
      <c r="AK25" s="85" t="s">
        <v>918</v>
      </c>
      <c r="AL25" s="85" t="s">
        <v>938</v>
      </c>
      <c r="AM25" s="85" t="s">
        <v>958</v>
      </c>
      <c r="AN25" s="85" t="s">
        <v>978</v>
      </c>
      <c r="AO25" s="85" t="s">
        <v>998</v>
      </c>
      <c r="AP25" s="85" t="s">
        <v>1015</v>
      </c>
      <c r="AQ25" s="86" t="s">
        <v>1035</v>
      </c>
      <c r="AR25" s="81" t="s">
        <v>1055</v>
      </c>
    </row>
    <row r="26" spans="1:44" ht="29.25" customHeight="1" x14ac:dyDescent="0.25">
      <c r="A26" s="87"/>
      <c r="B26" s="68"/>
      <c r="C26" s="67"/>
      <c r="D26" s="70"/>
      <c r="E26" s="66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4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2" t="str">
        <f>IF(B26="","",IF(B26="N",ROUND(F26*6,2)+ROUND(G26*12.5,2)+ROUND(H26*19,2)+ROUND(I26*34.5,2)+ROUND(J26*58,2)+ROUND(K26*317.5,2)+ROUND(L26*423,2)+ROUND(M26*635,2)+ROUND(N26*79,2)+ROUND(O26*158.5,2)+ROUND(P26*264.5,2)+ROUND(Q26*6,2)+ROUND(R26*12.5,2)+ROUND(S26*58,2)+ROUND(T26*79,2)+ROUND(U26*132,2)+ROUND(V26*79,2)+ROUND(W26*158.5,2)+ROUND(X26*264.5,2)+ROUND(Y26*6,2)+ROUND(Z26*12.5,2)+ROUND(AA26*58,2)+ROUND(AB26*79,2)+ROUND(AC26*132,2)+ROUND(AD26*79,2)+ROUND(AE26*158.5,2)+ROUND(AF26*264.5,2)+ROUND(AG26*6,2)+ROUND(AH26*12.5,2)+ROUND(AI26*58,2)+ROUND(AJ26*79,2)+ROUND(AK26*132,2)+ROUND(AL26*79,2)+ROUND(AM26*158.5,2)+ROUND(AN26*6,2)+ROUND(AO26*12.5,2)+ROUND(AP26*58,2)+ROUND(AQ26*79,2),IF(B26="B","brak przesłanek do naliczenia opłaty",IF(B26="Z",IF(C26=0,0,IF(C26="","",IF(C26=1,34*C26,IF(C26=2,34*C26,IF(C26=3,34*C26,IF(C26=4,34*C26,IF(C26=5,34*C26,IF(C26&gt;5,34*C26,"nieprawidłowa "))))))))))))</f>
        <v/>
      </c>
    </row>
    <row r="27" spans="1:44" ht="8.25" customHeight="1" x14ac:dyDescent="0.25">
      <c r="A27" s="64" t="s">
        <v>45</v>
      </c>
      <c r="B27" s="63" t="s">
        <v>64</v>
      </c>
      <c r="C27" s="65" t="s">
        <v>73</v>
      </c>
      <c r="D27" s="72" t="s">
        <v>7</v>
      </c>
      <c r="E27" s="63" t="s">
        <v>106</v>
      </c>
      <c r="F27" s="85" t="s">
        <v>126</v>
      </c>
      <c r="G27" s="85" t="s">
        <v>150</v>
      </c>
      <c r="H27" s="85" t="s">
        <v>185</v>
      </c>
      <c r="I27" s="85" t="s">
        <v>205</v>
      </c>
      <c r="J27" s="85" t="s">
        <v>425</v>
      </c>
      <c r="K27" s="85" t="s">
        <v>439</v>
      </c>
      <c r="L27" s="85" t="s">
        <v>453</v>
      </c>
      <c r="M27" s="85" t="s">
        <v>467</v>
      </c>
      <c r="N27" s="85" t="s">
        <v>486</v>
      </c>
      <c r="O27" s="85" t="s">
        <v>538</v>
      </c>
      <c r="P27" s="85" t="s">
        <v>319</v>
      </c>
      <c r="Q27" s="85" t="s">
        <v>327</v>
      </c>
      <c r="R27" s="85" t="s">
        <v>335</v>
      </c>
      <c r="S27" s="85" t="s">
        <v>556</v>
      </c>
      <c r="T27" s="85" t="s">
        <v>576</v>
      </c>
      <c r="U27" s="85" t="s">
        <v>596</v>
      </c>
      <c r="V27" s="85" t="s">
        <v>616</v>
      </c>
      <c r="W27" s="85" t="s">
        <v>636</v>
      </c>
      <c r="X27" s="85" t="s">
        <v>656</v>
      </c>
      <c r="Y27" s="85" t="s">
        <v>676</v>
      </c>
      <c r="Z27" s="85" t="s">
        <v>696</v>
      </c>
      <c r="AA27" s="85" t="s">
        <v>716</v>
      </c>
      <c r="AB27" s="85" t="s">
        <v>736</v>
      </c>
      <c r="AC27" s="85" t="s">
        <v>756</v>
      </c>
      <c r="AD27" s="85" t="s">
        <v>776</v>
      </c>
      <c r="AE27" s="85" t="s">
        <v>809</v>
      </c>
      <c r="AF27" s="85" t="s">
        <v>829</v>
      </c>
      <c r="AG27" s="85" t="s">
        <v>849</v>
      </c>
      <c r="AH27" s="85" t="s">
        <v>869</v>
      </c>
      <c r="AI27" s="85" t="s">
        <v>889</v>
      </c>
      <c r="AJ27" s="85" t="s">
        <v>796</v>
      </c>
      <c r="AK27" s="85" t="s">
        <v>919</v>
      </c>
      <c r="AL27" s="85" t="s">
        <v>939</v>
      </c>
      <c r="AM27" s="85" t="s">
        <v>959</v>
      </c>
      <c r="AN27" s="85" t="s">
        <v>979</v>
      </c>
      <c r="AO27" s="85" t="s">
        <v>999</v>
      </c>
      <c r="AP27" s="85" t="s">
        <v>1016</v>
      </c>
      <c r="AQ27" s="86" t="s">
        <v>1036</v>
      </c>
      <c r="AR27" s="81" t="s">
        <v>1056</v>
      </c>
    </row>
    <row r="28" spans="1:44" ht="29.25" customHeight="1" x14ac:dyDescent="0.25">
      <c r="A28" s="87"/>
      <c r="B28" s="68"/>
      <c r="C28" s="67"/>
      <c r="D28" s="70"/>
      <c r="E28" s="66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4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2" t="str">
        <f>IF(B28="","",IF(B28="N",ROUND(F28*6,2)+ROUND(G28*12.5,2)+ROUND(H28*19,2)+ROUND(I28*34.5,2)+ROUND(J28*58,2)+ROUND(K28*317.5,2)+ROUND(L28*423,2)+ROUND(M28*635,2)+ROUND(N28*79,2)+ROUND(O28*158.5,2)+ROUND(P28*264.5,2)+ROUND(Q28*6,2)+ROUND(R28*12.5,2)+ROUND(S28*58,2)+ROUND(T28*79,2)+ROUND(U28*132,2)+ROUND(V28*79,2)+ROUND(W28*158.5,2)+ROUND(X28*264.5,2)+ROUND(Y28*6,2)+ROUND(Z28*12.5,2)+ROUND(AA28*58,2)+ROUND(AB28*79,2)+ROUND(AC28*132,2)+ROUND(AD28*79,2)+ROUND(AE28*158.5,2)+ROUND(AF28*264.5,2)+ROUND(AG28*6,2)+ROUND(AH28*12.5,2)+ROUND(AI28*58,2)+ROUND(AJ28*79,2)+ROUND(AK28*132,2)+ROUND(AL28*79,2)+ROUND(AM28*158.5,2)+ROUND(AN28*6,2)+ROUND(AO28*12.5,2)+ROUND(AP28*58,2)+ROUND(AQ28*79,2),IF(B28="B","brak przesłanek do naliczenia opłaty",IF(B28="Z",IF(C28=0,0,IF(C28="","",IF(C28=1,34*C28,IF(C28=2,34*C28,IF(C28=3,34*C28,IF(C28=4,34*C28,IF(C28=5,34*C28,IF(C28&gt;5,34*C28,"nieprawidłowa "))))))))))))</f>
        <v/>
      </c>
    </row>
    <row r="29" spans="1:44" ht="9" customHeight="1" x14ac:dyDescent="0.25">
      <c r="A29" s="64" t="s">
        <v>46</v>
      </c>
      <c r="B29" s="63" t="s">
        <v>65</v>
      </c>
      <c r="C29" s="65" t="s">
        <v>74</v>
      </c>
      <c r="D29" s="72" t="s">
        <v>87</v>
      </c>
      <c r="E29" s="63" t="s">
        <v>107</v>
      </c>
      <c r="F29" s="85" t="s">
        <v>127</v>
      </c>
      <c r="G29" s="85" t="s">
        <v>151</v>
      </c>
      <c r="H29" s="85" t="s">
        <v>186</v>
      </c>
      <c r="I29" s="85" t="s">
        <v>206</v>
      </c>
      <c r="J29" s="85" t="s">
        <v>426</v>
      </c>
      <c r="K29" s="85" t="s">
        <v>440</v>
      </c>
      <c r="L29" s="85" t="s">
        <v>454</v>
      </c>
      <c r="M29" s="85" t="s">
        <v>468</v>
      </c>
      <c r="N29" s="85" t="s">
        <v>487</v>
      </c>
      <c r="O29" s="85" t="s">
        <v>312</v>
      </c>
      <c r="P29" s="85" t="s">
        <v>320</v>
      </c>
      <c r="Q29" s="85" t="s">
        <v>328</v>
      </c>
      <c r="R29" s="85" t="s">
        <v>519</v>
      </c>
      <c r="S29" s="85" t="s">
        <v>557</v>
      </c>
      <c r="T29" s="85" t="s">
        <v>577</v>
      </c>
      <c r="U29" s="85" t="s">
        <v>597</v>
      </c>
      <c r="V29" s="85" t="s">
        <v>617</v>
      </c>
      <c r="W29" s="85" t="s">
        <v>637</v>
      </c>
      <c r="X29" s="85" t="s">
        <v>657</v>
      </c>
      <c r="Y29" s="85" t="s">
        <v>677</v>
      </c>
      <c r="Z29" s="85" t="s">
        <v>697</v>
      </c>
      <c r="AA29" s="85" t="s">
        <v>717</v>
      </c>
      <c r="AB29" s="85" t="s">
        <v>737</v>
      </c>
      <c r="AC29" s="85" t="s">
        <v>757</v>
      </c>
      <c r="AD29" s="85" t="s">
        <v>777</v>
      </c>
      <c r="AE29" s="85" t="s">
        <v>810</v>
      </c>
      <c r="AF29" s="85" t="s">
        <v>830</v>
      </c>
      <c r="AG29" s="85" t="s">
        <v>850</v>
      </c>
      <c r="AH29" s="85" t="s">
        <v>870</v>
      </c>
      <c r="AI29" s="85" t="s">
        <v>890</v>
      </c>
      <c r="AJ29" s="85" t="s">
        <v>797</v>
      </c>
      <c r="AK29" s="85" t="s">
        <v>920</v>
      </c>
      <c r="AL29" s="85" t="s">
        <v>940</v>
      </c>
      <c r="AM29" s="85" t="s">
        <v>960</v>
      </c>
      <c r="AN29" s="85" t="s">
        <v>980</v>
      </c>
      <c r="AO29" s="85" t="s">
        <v>1000</v>
      </c>
      <c r="AP29" s="85" t="s">
        <v>1017</v>
      </c>
      <c r="AQ29" s="86" t="s">
        <v>1037</v>
      </c>
      <c r="AR29" s="81" t="s">
        <v>1057</v>
      </c>
    </row>
    <row r="30" spans="1:44" ht="29.25" customHeight="1" x14ac:dyDescent="0.25">
      <c r="A30" s="87"/>
      <c r="B30" s="68"/>
      <c r="C30" s="67"/>
      <c r="D30" s="70"/>
      <c r="E30" s="66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4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2" t="str">
        <f>IF(B30="","",IF(B30="N",ROUND(F30*6,2)+ROUND(G30*12.5,2)+ROUND(H30*19,2)+ROUND(I30*34.5,2)+ROUND(J30*58,2)+ROUND(K30*317.5,2)+ROUND(L30*423,2)+ROUND(M30*635,2)+ROUND(N30*79,2)+ROUND(O30*158.5,2)+ROUND(P30*264.5,2)+ROUND(Q30*6,2)+ROUND(R30*12.5,2)+ROUND(S30*58,2)+ROUND(T30*79,2)+ROUND(U30*132,2)+ROUND(V30*79,2)+ROUND(W30*158.5,2)+ROUND(X30*264.5,2)+ROUND(Y30*6,2)+ROUND(Z30*12.5,2)+ROUND(AA30*58,2)+ROUND(AB30*79,2)+ROUND(AC30*132,2)+ROUND(AD30*79,2)+ROUND(AE30*158.5,2)+ROUND(AF30*264.5,2)+ROUND(AG30*6,2)+ROUND(AH30*12.5,2)+ROUND(AI30*58,2)+ROUND(AJ30*79,2)+ROUND(AK30*132,2)+ROUND(AL30*79,2)+ROUND(AM30*158.5,2)+ROUND(AN30*6,2)+ROUND(AO30*12.5,2)+ROUND(AP30*58,2)+ROUND(AQ30*79,2),IF(B30="B","brak przesłanek do naliczenia opłaty",IF(B30="Z",IF(C30=0,0,IF(C30="","",IF(C30=1,34*C30,IF(C30=2,34*C30,IF(C30=3,34*C30,IF(C30=4,34*C30,IF(C30=5,34*C30,IF(C30&gt;5,34*C30,"nieprawidłowa "))))))))))))</f>
        <v/>
      </c>
    </row>
    <row r="31" spans="1:44" ht="9" customHeight="1" x14ac:dyDescent="0.25">
      <c r="A31" s="64" t="s">
        <v>47</v>
      </c>
      <c r="B31" s="63" t="s">
        <v>66</v>
      </c>
      <c r="C31" s="65" t="s">
        <v>75</v>
      </c>
      <c r="D31" s="72" t="s">
        <v>88</v>
      </c>
      <c r="E31" s="63" t="s">
        <v>108</v>
      </c>
      <c r="F31" s="85" t="s">
        <v>128</v>
      </c>
      <c r="G31" s="85" t="s">
        <v>152</v>
      </c>
      <c r="H31" s="85" t="s">
        <v>187</v>
      </c>
      <c r="I31" s="85" t="s">
        <v>207</v>
      </c>
      <c r="J31" s="85" t="s">
        <v>427</v>
      </c>
      <c r="K31" s="85" t="s">
        <v>441</v>
      </c>
      <c r="L31" s="85" t="s">
        <v>455</v>
      </c>
      <c r="M31" s="85" t="s">
        <v>469</v>
      </c>
      <c r="N31" s="85" t="s">
        <v>488</v>
      </c>
      <c r="O31" s="85" t="s">
        <v>313</v>
      </c>
      <c r="P31" s="85" t="s">
        <v>321</v>
      </c>
      <c r="Q31" s="85" t="s">
        <v>329</v>
      </c>
      <c r="R31" s="85" t="s">
        <v>520</v>
      </c>
      <c r="S31" s="85" t="s">
        <v>558</v>
      </c>
      <c r="T31" s="85" t="s">
        <v>578</v>
      </c>
      <c r="U31" s="85" t="s">
        <v>598</v>
      </c>
      <c r="V31" s="85" t="s">
        <v>618</v>
      </c>
      <c r="W31" s="85" t="s">
        <v>638</v>
      </c>
      <c r="X31" s="85" t="s">
        <v>658</v>
      </c>
      <c r="Y31" s="85" t="s">
        <v>678</v>
      </c>
      <c r="Z31" s="85" t="s">
        <v>698</v>
      </c>
      <c r="AA31" s="85" t="s">
        <v>718</v>
      </c>
      <c r="AB31" s="85" t="s">
        <v>738</v>
      </c>
      <c r="AC31" s="85" t="s">
        <v>758</v>
      </c>
      <c r="AD31" s="85" t="s">
        <v>778</v>
      </c>
      <c r="AE31" s="85" t="s">
        <v>811</v>
      </c>
      <c r="AF31" s="85" t="s">
        <v>831</v>
      </c>
      <c r="AG31" s="85" t="s">
        <v>851</v>
      </c>
      <c r="AH31" s="85" t="s">
        <v>871</v>
      </c>
      <c r="AI31" s="85" t="s">
        <v>891</v>
      </c>
      <c r="AJ31" s="85" t="s">
        <v>798</v>
      </c>
      <c r="AK31" s="85" t="s">
        <v>921</v>
      </c>
      <c r="AL31" s="85" t="s">
        <v>941</v>
      </c>
      <c r="AM31" s="85" t="s">
        <v>961</v>
      </c>
      <c r="AN31" s="85" t="s">
        <v>981</v>
      </c>
      <c r="AO31" s="85" t="s">
        <v>1001</v>
      </c>
      <c r="AP31" s="85" t="s">
        <v>1018</v>
      </c>
      <c r="AQ31" s="86" t="s">
        <v>1038</v>
      </c>
      <c r="AR31" s="81" t="s">
        <v>1058</v>
      </c>
    </row>
    <row r="32" spans="1:44" ht="29.25" customHeight="1" x14ac:dyDescent="0.25">
      <c r="A32" s="87"/>
      <c r="B32" s="68"/>
      <c r="C32" s="67"/>
      <c r="D32" s="70"/>
      <c r="E32" s="66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4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2" t="str">
        <f>IF(B32="","",IF(B32="N",ROUND(F32*6,2)+ROUND(G32*12.5,2)+ROUND(H32*19,2)+ROUND(I32*34.5,2)+ROUND(J32*58,2)+ROUND(K32*317.5,2)+ROUND(L32*423,2)+ROUND(M32*635,2)+ROUND(N32*79,2)+ROUND(O32*158.5,2)+ROUND(P32*264.5,2)+ROUND(Q32*6,2)+ROUND(R32*12.5,2)+ROUND(S32*58,2)+ROUND(T32*79,2)+ROUND(U32*132,2)+ROUND(V32*79,2)+ROUND(W32*158.5,2)+ROUND(X32*264.5,2)+ROUND(Y32*6,2)+ROUND(Z32*12.5,2)+ROUND(AA32*58,2)+ROUND(AB32*79,2)+ROUND(AC32*132,2)+ROUND(AD32*79,2)+ROUND(AE32*158.5,2)+ROUND(AF32*264.5,2)+ROUND(AG32*6,2)+ROUND(AH32*12.5,2)+ROUND(AI32*58,2)+ROUND(AJ32*79,2)+ROUND(AK32*132,2)+ROUND(AL32*79,2)+ROUND(AM32*158.5,2)+ROUND(AN32*6,2)+ROUND(AO32*12.5,2)+ROUND(AP32*58,2)+ROUND(AQ32*79,2),IF(B32="B","brak przesłanek do naliczenia opłaty",IF(B32="Z",IF(C32=0,0,IF(C32="","",IF(C32=1,34*C32,IF(C32=2,34*C32,IF(C32=3,34*C32,IF(C32=4,34*C32,IF(C32=5,34*C32,IF(C32&gt;5,34*C32,"nieprawidłowa "))))))))))))</f>
        <v/>
      </c>
    </row>
    <row r="33" spans="1:44" ht="9" customHeight="1" x14ac:dyDescent="0.25">
      <c r="A33" s="64" t="s">
        <v>48</v>
      </c>
      <c r="B33" s="63" t="s">
        <v>67</v>
      </c>
      <c r="C33" s="65" t="s">
        <v>76</v>
      </c>
      <c r="D33" s="72" t="s">
        <v>89</v>
      </c>
      <c r="E33" s="63" t="s">
        <v>109</v>
      </c>
      <c r="F33" s="85" t="s">
        <v>129</v>
      </c>
      <c r="G33" s="85" t="s">
        <v>153</v>
      </c>
      <c r="H33" s="85" t="s">
        <v>188</v>
      </c>
      <c r="I33" s="85" t="s">
        <v>208</v>
      </c>
      <c r="J33" s="85" t="s">
        <v>428</v>
      </c>
      <c r="K33" s="85" t="s">
        <v>442</v>
      </c>
      <c r="L33" s="85" t="s">
        <v>456</v>
      </c>
      <c r="M33" s="85" t="s">
        <v>470</v>
      </c>
      <c r="N33" s="85" t="s">
        <v>306</v>
      </c>
      <c r="O33" s="85" t="s">
        <v>314</v>
      </c>
      <c r="P33" s="85" t="s">
        <v>322</v>
      </c>
      <c r="Q33" s="85" t="s">
        <v>539</v>
      </c>
      <c r="R33" s="85" t="s">
        <v>521</v>
      </c>
      <c r="S33" s="85" t="s">
        <v>559</v>
      </c>
      <c r="T33" s="85" t="s">
        <v>579</v>
      </c>
      <c r="U33" s="85" t="s">
        <v>599</v>
      </c>
      <c r="V33" s="85" t="s">
        <v>619</v>
      </c>
      <c r="W33" s="85" t="s">
        <v>639</v>
      </c>
      <c r="X33" s="85" t="s">
        <v>659</v>
      </c>
      <c r="Y33" s="85" t="s">
        <v>679</v>
      </c>
      <c r="Z33" s="85" t="s">
        <v>699</v>
      </c>
      <c r="AA33" s="85" t="s">
        <v>719</v>
      </c>
      <c r="AB33" s="85" t="s">
        <v>739</v>
      </c>
      <c r="AC33" s="85" t="s">
        <v>759</v>
      </c>
      <c r="AD33" s="85" t="s">
        <v>779</v>
      </c>
      <c r="AE33" s="85" t="s">
        <v>812</v>
      </c>
      <c r="AF33" s="85" t="s">
        <v>832</v>
      </c>
      <c r="AG33" s="85" t="s">
        <v>852</v>
      </c>
      <c r="AH33" s="85" t="s">
        <v>872</v>
      </c>
      <c r="AI33" s="85" t="s">
        <v>892</v>
      </c>
      <c r="AJ33" s="85" t="s">
        <v>799</v>
      </c>
      <c r="AK33" s="85" t="s">
        <v>922</v>
      </c>
      <c r="AL33" s="85" t="s">
        <v>942</v>
      </c>
      <c r="AM33" s="85" t="s">
        <v>962</v>
      </c>
      <c r="AN33" s="85" t="s">
        <v>982</v>
      </c>
      <c r="AO33" s="85" t="s">
        <v>1002</v>
      </c>
      <c r="AP33" s="85" t="s">
        <v>1019</v>
      </c>
      <c r="AQ33" s="86" t="s">
        <v>1039</v>
      </c>
      <c r="AR33" s="81" t="s">
        <v>1059</v>
      </c>
    </row>
    <row r="34" spans="1:44" ht="29.25" customHeight="1" x14ac:dyDescent="0.25">
      <c r="A34" s="87"/>
      <c r="B34" s="68"/>
      <c r="C34" s="67"/>
      <c r="D34" s="70"/>
      <c r="E34" s="66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4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2" t="str">
        <f>IF(B34="","",IF(B34="N",ROUND(F34*6,2)+ROUND(G34*12.5,2)+ROUND(H34*19,2)+ROUND(I34*34.5,2)+ROUND(J34*58,2)+ROUND(K34*317.5,2)+ROUND(L34*423,2)+ROUND(M34*635,2)+ROUND(N34*79,2)+ROUND(O34*158.5,2)+ROUND(P34*264.5,2)+ROUND(Q34*6,2)+ROUND(R34*12.5,2)+ROUND(S34*58,2)+ROUND(T34*79,2)+ROUND(U34*132,2)+ROUND(V34*79,2)+ROUND(W34*158.5,2)+ROUND(X34*264.5,2)+ROUND(Y34*6,2)+ROUND(Z34*12.5,2)+ROUND(AA34*58,2)+ROUND(AB34*79,2)+ROUND(AC34*132,2)+ROUND(AD34*79,2)+ROUND(AE34*158.5,2)+ROUND(AF34*264.5,2)+ROUND(AG34*6,2)+ROUND(AH34*12.5,2)+ROUND(AI34*58,2)+ROUND(AJ34*79,2)+ROUND(AK34*132,2)+ROUND(AL34*79,2)+ROUND(AM34*158.5,2)+ROUND(AN34*6,2)+ROUND(AO34*12.5,2)+ROUND(AP34*58,2)+ROUND(AQ34*79,2),IF(B34="B","brak przesłanek do naliczenia opłaty",IF(B34="Z",IF(C34=0,0,IF(C34="","",IF(C34=1,34*C34,IF(C34=2,34*C34,IF(C34=3,34*C34,IF(C34=4,34*C34,IF(C34=5,34*C34,IF(C34&gt;5,34*C34,"nieprawidłowa "))))))))))))</f>
        <v/>
      </c>
    </row>
    <row r="35" spans="1:44" ht="8.25" customHeight="1" x14ac:dyDescent="0.25">
      <c r="A35" s="64" t="s">
        <v>49</v>
      </c>
      <c r="B35" s="63" t="s">
        <v>216</v>
      </c>
      <c r="C35" s="65" t="s">
        <v>77</v>
      </c>
      <c r="D35" s="72" t="s">
        <v>90</v>
      </c>
      <c r="E35" s="63" t="s">
        <v>110</v>
      </c>
      <c r="F35" s="85" t="s">
        <v>130</v>
      </c>
      <c r="G35" s="85" t="s">
        <v>154</v>
      </c>
      <c r="H35" s="85" t="s">
        <v>189</v>
      </c>
      <c r="I35" s="85" t="s">
        <v>209</v>
      </c>
      <c r="J35" s="85" t="s">
        <v>429</v>
      </c>
      <c r="K35" s="85" t="s">
        <v>443</v>
      </c>
      <c r="L35" s="85" t="s">
        <v>457</v>
      </c>
      <c r="M35" s="85" t="s">
        <v>471</v>
      </c>
      <c r="N35" s="85" t="s">
        <v>307</v>
      </c>
      <c r="O35" s="85" t="s">
        <v>315</v>
      </c>
      <c r="P35" s="85" t="s">
        <v>323</v>
      </c>
      <c r="Q35" s="85" t="s">
        <v>540</v>
      </c>
      <c r="R35" s="85" t="s">
        <v>522</v>
      </c>
      <c r="S35" s="85" t="s">
        <v>560</v>
      </c>
      <c r="T35" s="85" t="s">
        <v>580</v>
      </c>
      <c r="U35" s="85" t="s">
        <v>600</v>
      </c>
      <c r="V35" s="85" t="s">
        <v>620</v>
      </c>
      <c r="W35" s="85" t="s">
        <v>640</v>
      </c>
      <c r="X35" s="85" t="s">
        <v>660</v>
      </c>
      <c r="Y35" s="85" t="s">
        <v>680</v>
      </c>
      <c r="Z35" s="85" t="s">
        <v>700</v>
      </c>
      <c r="AA35" s="85" t="s">
        <v>720</v>
      </c>
      <c r="AB35" s="85" t="s">
        <v>740</v>
      </c>
      <c r="AC35" s="85" t="s">
        <v>760</v>
      </c>
      <c r="AD35" s="85" t="s">
        <v>780</v>
      </c>
      <c r="AE35" s="85" t="s">
        <v>813</v>
      </c>
      <c r="AF35" s="85" t="s">
        <v>833</v>
      </c>
      <c r="AG35" s="85" t="s">
        <v>853</v>
      </c>
      <c r="AH35" s="85" t="s">
        <v>873</v>
      </c>
      <c r="AI35" s="85" t="s">
        <v>893</v>
      </c>
      <c r="AJ35" s="85" t="s">
        <v>800</v>
      </c>
      <c r="AK35" s="85" t="s">
        <v>923</v>
      </c>
      <c r="AL35" s="85" t="s">
        <v>943</v>
      </c>
      <c r="AM35" s="85" t="s">
        <v>963</v>
      </c>
      <c r="AN35" s="85" t="s">
        <v>983</v>
      </c>
      <c r="AO35" s="85" t="s">
        <v>1003</v>
      </c>
      <c r="AP35" s="85" t="s">
        <v>1020</v>
      </c>
      <c r="AQ35" s="86" t="s">
        <v>1040</v>
      </c>
      <c r="AR35" s="81" t="s">
        <v>1060</v>
      </c>
    </row>
    <row r="36" spans="1:44" ht="29.25" customHeight="1" x14ac:dyDescent="0.25">
      <c r="A36" s="87"/>
      <c r="B36" s="68"/>
      <c r="C36" s="67"/>
      <c r="D36" s="70"/>
      <c r="E36" s="66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4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83"/>
      <c r="AP36" s="83"/>
      <c r="AQ36" s="83"/>
      <c r="AR36" s="82" t="str">
        <f>IF(B36="","",IF(B36="N",ROUND(F36*6,2)+ROUND(G36*12.5,2)+ROUND(H36*19,2)+ROUND(I36*34.5,2)+ROUND(J36*58,2)+ROUND(K36*317.5,2)+ROUND(L36*423,2)+ROUND(M36*635,2)+ROUND(N36*79,2)+ROUND(O36*158.5,2)+ROUND(P36*264.5,2)+ROUND(Q36*6,2)+ROUND(R36*12.5,2)+ROUND(S36*58,2)+ROUND(T36*79,2)+ROUND(U36*132,2)+ROUND(V36*79,2)+ROUND(W36*158.5,2)+ROUND(X36*264.5,2)+ROUND(Y36*6,2)+ROUND(Z36*12.5,2)+ROUND(AA36*58,2)+ROUND(AB36*79,2)+ROUND(AC36*132,2)+ROUND(AD36*79,2)+ROUND(AE36*158.5,2)+ROUND(AF36*264.5,2)+ROUND(AG36*6,2)+ROUND(AH36*12.5,2)+ROUND(AI36*58,2)+ROUND(AJ36*79,2)+ROUND(AK36*132,2)+ROUND(AL36*79,2)+ROUND(AM36*158.5,2)+ROUND(AN36*6,2)+ROUND(AO36*12.5,2)+ROUND(AP36*58,2)+ROUND(AQ36*79,2),IF(B36="B","brak przesłanek do naliczenia opłaty",IF(B36="Z",IF(C36=0,0,IF(C36="","",IF(C36=1,34*C36,IF(C36=2,34*C36,IF(C36=3,34*C36,IF(C36=4,34*C36,IF(C36=5,34*C36,IF(C36&gt;5,34*C36,"nieprawidłowa "))))))))))))</f>
        <v/>
      </c>
    </row>
    <row r="37" spans="1:44" ht="8.25" customHeight="1" x14ac:dyDescent="0.25">
      <c r="A37" s="64" t="s">
        <v>50</v>
      </c>
      <c r="B37" s="63" t="s">
        <v>214</v>
      </c>
      <c r="C37" s="65" t="s">
        <v>78</v>
      </c>
      <c r="D37" s="72" t="s">
        <v>91</v>
      </c>
      <c r="E37" s="63" t="s">
        <v>111</v>
      </c>
      <c r="F37" s="85" t="s">
        <v>131</v>
      </c>
      <c r="G37" s="85" t="s">
        <v>155</v>
      </c>
      <c r="H37" s="85" t="s">
        <v>190</v>
      </c>
      <c r="I37" s="85" t="s">
        <v>210</v>
      </c>
      <c r="J37" s="85" t="s">
        <v>430</v>
      </c>
      <c r="K37" s="85" t="s">
        <v>444</v>
      </c>
      <c r="L37" s="85" t="s">
        <v>458</v>
      </c>
      <c r="M37" s="85" t="s">
        <v>300</v>
      </c>
      <c r="N37" s="85" t="s">
        <v>308</v>
      </c>
      <c r="O37" s="85" t="s">
        <v>316</v>
      </c>
      <c r="P37" s="85" t="s">
        <v>505</v>
      </c>
      <c r="Q37" s="85" t="s">
        <v>541</v>
      </c>
      <c r="R37" s="85" t="s">
        <v>523</v>
      </c>
      <c r="S37" s="85" t="s">
        <v>561</v>
      </c>
      <c r="T37" s="85" t="s">
        <v>581</v>
      </c>
      <c r="U37" s="85" t="s">
        <v>601</v>
      </c>
      <c r="V37" s="85" t="s">
        <v>621</v>
      </c>
      <c r="W37" s="85" t="s">
        <v>641</v>
      </c>
      <c r="X37" s="85" t="s">
        <v>661</v>
      </c>
      <c r="Y37" s="85" t="s">
        <v>681</v>
      </c>
      <c r="Z37" s="85" t="s">
        <v>701</v>
      </c>
      <c r="AA37" s="85" t="s">
        <v>721</v>
      </c>
      <c r="AB37" s="85" t="s">
        <v>741</v>
      </c>
      <c r="AC37" s="85" t="s">
        <v>761</v>
      </c>
      <c r="AD37" s="85" t="s">
        <v>781</v>
      </c>
      <c r="AE37" s="85" t="s">
        <v>814</v>
      </c>
      <c r="AF37" s="85" t="s">
        <v>834</v>
      </c>
      <c r="AG37" s="85" t="s">
        <v>854</v>
      </c>
      <c r="AH37" s="85" t="s">
        <v>874</v>
      </c>
      <c r="AI37" s="85" t="s">
        <v>894</v>
      </c>
      <c r="AJ37" s="85" t="s">
        <v>801</v>
      </c>
      <c r="AK37" s="85" t="s">
        <v>924</v>
      </c>
      <c r="AL37" s="85" t="s">
        <v>944</v>
      </c>
      <c r="AM37" s="85" t="s">
        <v>964</v>
      </c>
      <c r="AN37" s="85" t="s">
        <v>984</v>
      </c>
      <c r="AO37" s="85" t="s">
        <v>1004</v>
      </c>
      <c r="AP37" s="85" t="s">
        <v>1021</v>
      </c>
      <c r="AQ37" s="86" t="s">
        <v>1041</v>
      </c>
      <c r="AR37" s="81" t="s">
        <v>1061</v>
      </c>
    </row>
    <row r="38" spans="1:44" ht="29.25" customHeight="1" x14ac:dyDescent="0.25">
      <c r="A38" s="87"/>
      <c r="B38" s="68"/>
      <c r="C38" s="67"/>
      <c r="D38" s="70"/>
      <c r="E38" s="66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4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2" t="str">
        <f>IF(B38="","",IF(B38="N",ROUND(F38*6,2)+ROUND(G38*12.5,2)+ROUND(H38*19,2)+ROUND(I38*34.5,2)+ROUND(J38*58,2)+ROUND(K38*317.5,2)+ROUND(L38*423,2)+ROUND(M38*635,2)+ROUND(N38*79,2)+ROUND(O38*158.5,2)+ROUND(P38*264.5,2)+ROUND(Q38*6,2)+ROUND(R38*12.5,2)+ROUND(S38*58,2)+ROUND(T38*79,2)+ROUND(U38*132,2)+ROUND(V38*79,2)+ROUND(W38*158.5,2)+ROUND(X38*264.5,2)+ROUND(Y38*6,2)+ROUND(Z38*12.5,2)+ROUND(AA38*58,2)+ROUND(AB38*79,2)+ROUND(AC38*132,2)+ROUND(AD38*79,2)+ROUND(AE38*158.5,2)+ROUND(AF38*264.5,2)+ROUND(AG38*6,2)+ROUND(AH38*12.5,2)+ROUND(AI38*58,2)+ROUND(AJ38*79,2)+ROUND(AK38*132,2)+ROUND(AL38*79,2)+ROUND(AM38*158.5,2)+ROUND(AN38*6,2)+ROUND(AO38*12.5,2)+ROUND(AP38*58,2)+ROUND(AQ38*79,2),IF(B38="B","brak przesłanek do naliczenia opłaty",IF(B38="Z",IF(C38=0,0,IF(C38="","",IF(C38=1,34*C38,IF(C38=2,34*C38,IF(C38=3,34*C38,IF(C38=4,34*C38,IF(C38=5,34*C38,IF(C38&gt;5,34*C38,"nieprawidłowa "))))))))))))</f>
        <v/>
      </c>
    </row>
    <row r="39" spans="1:44" ht="9" customHeight="1" x14ac:dyDescent="0.25">
      <c r="A39" s="64" t="s">
        <v>51</v>
      </c>
      <c r="B39" s="63" t="s">
        <v>215</v>
      </c>
      <c r="C39" s="65" t="s">
        <v>79</v>
      </c>
      <c r="D39" s="72" t="s">
        <v>92</v>
      </c>
      <c r="E39" s="63" t="s">
        <v>112</v>
      </c>
      <c r="F39" s="85" t="s">
        <v>136</v>
      </c>
      <c r="G39" s="85" t="s">
        <v>156</v>
      </c>
      <c r="H39" s="85" t="s">
        <v>191</v>
      </c>
      <c r="I39" s="85" t="s">
        <v>211</v>
      </c>
      <c r="J39" s="85" t="s">
        <v>431</v>
      </c>
      <c r="K39" s="85" t="s">
        <v>445</v>
      </c>
      <c r="L39" s="85" t="s">
        <v>459</v>
      </c>
      <c r="M39" s="85" t="s">
        <v>301</v>
      </c>
      <c r="N39" s="85" t="s">
        <v>309</v>
      </c>
      <c r="O39" s="85" t="s">
        <v>317</v>
      </c>
      <c r="P39" s="85" t="s">
        <v>506</v>
      </c>
      <c r="Q39" s="85" t="s">
        <v>542</v>
      </c>
      <c r="R39" s="85" t="s">
        <v>524</v>
      </c>
      <c r="S39" s="85" t="s">
        <v>562</v>
      </c>
      <c r="T39" s="85" t="s">
        <v>582</v>
      </c>
      <c r="U39" s="85" t="s">
        <v>602</v>
      </c>
      <c r="V39" s="85" t="s">
        <v>622</v>
      </c>
      <c r="W39" s="85" t="s">
        <v>642</v>
      </c>
      <c r="X39" s="85" t="s">
        <v>662</v>
      </c>
      <c r="Y39" s="85" t="s">
        <v>682</v>
      </c>
      <c r="Z39" s="85" t="s">
        <v>702</v>
      </c>
      <c r="AA39" s="85" t="s">
        <v>722</v>
      </c>
      <c r="AB39" s="85" t="s">
        <v>742</v>
      </c>
      <c r="AC39" s="85" t="s">
        <v>762</v>
      </c>
      <c r="AD39" s="85" t="s">
        <v>782</v>
      </c>
      <c r="AE39" s="85" t="s">
        <v>815</v>
      </c>
      <c r="AF39" s="85" t="s">
        <v>835</v>
      </c>
      <c r="AG39" s="85" t="s">
        <v>855</v>
      </c>
      <c r="AH39" s="85" t="s">
        <v>875</v>
      </c>
      <c r="AI39" s="85" t="s">
        <v>895</v>
      </c>
      <c r="AJ39" s="85" t="s">
        <v>802</v>
      </c>
      <c r="AK39" s="85" t="s">
        <v>925</v>
      </c>
      <c r="AL39" s="85" t="s">
        <v>945</v>
      </c>
      <c r="AM39" s="85" t="s">
        <v>965</v>
      </c>
      <c r="AN39" s="85" t="s">
        <v>985</v>
      </c>
      <c r="AO39" s="85" t="s">
        <v>1005</v>
      </c>
      <c r="AP39" s="85" t="s">
        <v>1022</v>
      </c>
      <c r="AQ39" s="86" t="s">
        <v>1042</v>
      </c>
      <c r="AR39" s="81" t="s">
        <v>1062</v>
      </c>
    </row>
    <row r="40" spans="1:44" ht="29.25" customHeight="1" x14ac:dyDescent="0.25">
      <c r="A40" s="87"/>
      <c r="B40" s="68"/>
      <c r="C40" s="67"/>
      <c r="D40" s="70"/>
      <c r="E40" s="66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4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3"/>
      <c r="AP40" s="83"/>
      <c r="AQ40" s="83"/>
      <c r="AR40" s="82" t="str">
        <f>IF(B40="","",IF(B40="N",ROUND(F40*6,2)+ROUND(G40*12.5,2)+ROUND(H40*19,2)+ROUND(I40*34.5,2)+ROUND(J40*58,2)+ROUND(K40*317.5,2)+ROUND(L40*423,2)+ROUND(M40*635,2)+ROUND(N40*79,2)+ROUND(O40*158.5,2)+ROUND(P40*264.5,2)+ROUND(Q40*6,2)+ROUND(R40*12.5,2)+ROUND(S40*58,2)+ROUND(T40*79,2)+ROUND(U40*132,2)+ROUND(V40*79,2)+ROUND(W40*158.5,2)+ROUND(X40*264.5,2)+ROUND(Y40*6,2)+ROUND(Z40*12.5,2)+ROUND(AA40*58,2)+ROUND(AB40*79,2)+ROUND(AC40*132,2)+ROUND(AD40*79,2)+ROUND(AE40*158.5,2)+ROUND(AF40*264.5,2)+ROUND(AG40*6,2)+ROUND(AH40*12.5,2)+ROUND(AI40*58,2)+ROUND(AJ40*79,2)+ROUND(AK40*132,2)+ROUND(AL40*79,2)+ROUND(AM40*158.5,2)+ROUND(AN40*6,2)+ROUND(AO40*12.5,2)+ROUND(AP40*58,2)+ROUND(AQ40*79,2),IF(B40="B","brak przesłanek do naliczenia opłaty",IF(B40="Z",IF(C40=0,0,IF(C40="","",IF(C40=1,34*C40,IF(C40=2,34*C40,IF(C40=3,34*C40,IF(C40=4,34*C40,IF(C40=5,34*C40,IF(C40&gt;5,34*C40,"nieprawidłowa "))))))))))))</f>
        <v/>
      </c>
    </row>
    <row r="41" spans="1:44" ht="9" customHeight="1" x14ac:dyDescent="0.25">
      <c r="A41" s="64" t="s">
        <v>52</v>
      </c>
      <c r="B41" s="63" t="s">
        <v>485</v>
      </c>
      <c r="C41" s="65" t="s">
        <v>80</v>
      </c>
      <c r="D41" s="72" t="s">
        <v>93</v>
      </c>
      <c r="E41" s="63" t="s">
        <v>113</v>
      </c>
      <c r="F41" s="85" t="s">
        <v>137</v>
      </c>
      <c r="G41" s="85" t="s">
        <v>157</v>
      </c>
      <c r="H41" s="85" t="s">
        <v>192</v>
      </c>
      <c r="I41" s="85" t="s">
        <v>272</v>
      </c>
      <c r="J41" s="85" t="s">
        <v>432</v>
      </c>
      <c r="K41" s="85" t="s">
        <v>446</v>
      </c>
      <c r="L41" s="85" t="s">
        <v>294</v>
      </c>
      <c r="M41" s="85" t="s">
        <v>302</v>
      </c>
      <c r="N41" s="85" t="s">
        <v>310</v>
      </c>
      <c r="O41" s="85" t="s">
        <v>493</v>
      </c>
      <c r="P41" s="85" t="s">
        <v>507</v>
      </c>
      <c r="Q41" s="85" t="s">
        <v>543</v>
      </c>
      <c r="R41" s="85" t="s">
        <v>525</v>
      </c>
      <c r="S41" s="85" t="s">
        <v>563</v>
      </c>
      <c r="T41" s="85" t="s">
        <v>583</v>
      </c>
      <c r="U41" s="85" t="s">
        <v>603</v>
      </c>
      <c r="V41" s="85" t="s">
        <v>623</v>
      </c>
      <c r="W41" s="85" t="s">
        <v>643</v>
      </c>
      <c r="X41" s="85" t="s">
        <v>663</v>
      </c>
      <c r="Y41" s="85" t="s">
        <v>683</v>
      </c>
      <c r="Z41" s="85" t="s">
        <v>703</v>
      </c>
      <c r="AA41" s="85" t="s">
        <v>723</v>
      </c>
      <c r="AB41" s="85" t="s">
        <v>743</v>
      </c>
      <c r="AC41" s="85" t="s">
        <v>763</v>
      </c>
      <c r="AD41" s="85" t="s">
        <v>783</v>
      </c>
      <c r="AE41" s="85" t="s">
        <v>816</v>
      </c>
      <c r="AF41" s="85" t="s">
        <v>836</v>
      </c>
      <c r="AG41" s="85" t="s">
        <v>856</v>
      </c>
      <c r="AH41" s="85" t="s">
        <v>876</v>
      </c>
      <c r="AI41" s="85" t="s">
        <v>896</v>
      </c>
      <c r="AJ41" s="85" t="s">
        <v>803</v>
      </c>
      <c r="AK41" s="85" t="s">
        <v>926</v>
      </c>
      <c r="AL41" s="85" t="s">
        <v>946</v>
      </c>
      <c r="AM41" s="85" t="s">
        <v>966</v>
      </c>
      <c r="AN41" s="85" t="s">
        <v>986</v>
      </c>
      <c r="AO41" s="85" t="s">
        <v>1006</v>
      </c>
      <c r="AP41" s="85" t="s">
        <v>1023</v>
      </c>
      <c r="AQ41" s="86" t="s">
        <v>1043</v>
      </c>
      <c r="AR41" s="81" t="s">
        <v>1063</v>
      </c>
    </row>
    <row r="42" spans="1:44" ht="29.25" customHeight="1" x14ac:dyDescent="0.25">
      <c r="A42" s="87"/>
      <c r="B42" s="68"/>
      <c r="C42" s="67"/>
      <c r="D42" s="70"/>
      <c r="E42" s="66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4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3"/>
      <c r="AQ42" s="83"/>
      <c r="AR42" s="82" t="str">
        <f>IF(B42="","",IF(B42="N",ROUND(F42*6,2)+ROUND(G42*12.5,2)+ROUND(H42*19,2)+ROUND(I42*34.5,2)+ROUND(J42*58,2)+ROUND(K42*317.5,2)+ROUND(L42*423,2)+ROUND(M42*635,2)+ROUND(N42*79,2)+ROUND(O42*158.5,2)+ROUND(P42*264.5,2)+ROUND(Q42*6,2)+ROUND(R42*12.5,2)+ROUND(S42*58,2)+ROUND(T42*79,2)+ROUND(U42*132,2)+ROUND(V42*79,2)+ROUND(W42*158.5,2)+ROUND(X42*264.5,2)+ROUND(Y42*6,2)+ROUND(Z42*12.5,2)+ROUND(AA42*58,2)+ROUND(AB42*79,2)+ROUND(AC42*132,2)+ROUND(AD42*79,2)+ROUND(AE42*158.5,2)+ROUND(AF42*264.5,2)+ROUND(AG42*6,2)+ROUND(AH42*12.5,2)+ROUND(AI42*58,2)+ROUND(AJ42*79,2)+ROUND(AK42*132,2)+ROUND(AL42*79,2)+ROUND(AM42*158.5,2)+ROUND(AN42*6,2)+ROUND(AO42*12.5,2)+ROUND(AP42*58,2)+ROUND(AQ42*79,2),IF(B42="B","brak przesłanek do naliczenia opłaty",IF(B42="Z",IF(C42=0,0,IF(C42="","",IF(C42=1,34*C42,IF(C42=2,34*C42,IF(C42=3,34*C42,IF(C42=4,34*C42,IF(C42=5,34*C42,IF(C42&gt;5,34*C42,"nieprawidłowa "))))))))))))</f>
        <v/>
      </c>
    </row>
    <row r="43" spans="1:44" ht="9.75" customHeight="1" x14ac:dyDescent="0.25">
      <c r="A43" s="64" t="s">
        <v>53</v>
      </c>
      <c r="B43" s="63" t="s">
        <v>18</v>
      </c>
      <c r="C43" s="65" t="s">
        <v>81</v>
      </c>
      <c r="D43" s="72" t="s">
        <v>94</v>
      </c>
      <c r="E43" s="63" t="s">
        <v>114</v>
      </c>
      <c r="F43" s="85" t="s">
        <v>138</v>
      </c>
      <c r="G43" s="85" t="s">
        <v>171</v>
      </c>
      <c r="H43" s="85" t="s">
        <v>193</v>
      </c>
      <c r="I43" s="85" t="s">
        <v>273</v>
      </c>
      <c r="J43" s="85" t="s">
        <v>433</v>
      </c>
      <c r="K43" s="85" t="s">
        <v>447</v>
      </c>
      <c r="L43" s="85" t="s">
        <v>295</v>
      </c>
      <c r="M43" s="85" t="s">
        <v>303</v>
      </c>
      <c r="N43" s="85" t="s">
        <v>311</v>
      </c>
      <c r="O43" s="85" t="s">
        <v>494</v>
      </c>
      <c r="P43" s="85" t="s">
        <v>508</v>
      </c>
      <c r="Q43" s="85" t="s">
        <v>544</v>
      </c>
      <c r="R43" s="85" t="s">
        <v>526</v>
      </c>
      <c r="S43" s="85" t="s">
        <v>564</v>
      </c>
      <c r="T43" s="85" t="s">
        <v>584</v>
      </c>
      <c r="U43" s="85" t="s">
        <v>604</v>
      </c>
      <c r="V43" s="85" t="s">
        <v>624</v>
      </c>
      <c r="W43" s="85" t="s">
        <v>644</v>
      </c>
      <c r="X43" s="85" t="s">
        <v>664</v>
      </c>
      <c r="Y43" s="85" t="s">
        <v>684</v>
      </c>
      <c r="Z43" s="85" t="s">
        <v>704</v>
      </c>
      <c r="AA43" s="85" t="s">
        <v>724</v>
      </c>
      <c r="AB43" s="85" t="s">
        <v>744</v>
      </c>
      <c r="AC43" s="85" t="s">
        <v>764</v>
      </c>
      <c r="AD43" s="85" t="s">
        <v>784</v>
      </c>
      <c r="AE43" s="85" t="s">
        <v>817</v>
      </c>
      <c r="AF43" s="85" t="s">
        <v>837</v>
      </c>
      <c r="AG43" s="85" t="s">
        <v>857</v>
      </c>
      <c r="AH43" s="85" t="s">
        <v>877</v>
      </c>
      <c r="AI43" s="85" t="s">
        <v>897</v>
      </c>
      <c r="AJ43" s="85" t="s">
        <v>804</v>
      </c>
      <c r="AK43" s="85" t="s">
        <v>927</v>
      </c>
      <c r="AL43" s="85" t="s">
        <v>947</v>
      </c>
      <c r="AM43" s="85" t="s">
        <v>967</v>
      </c>
      <c r="AN43" s="85" t="s">
        <v>987</v>
      </c>
      <c r="AO43" s="85" t="s">
        <v>1007</v>
      </c>
      <c r="AP43" s="85" t="s">
        <v>1024</v>
      </c>
      <c r="AQ43" s="86" t="s">
        <v>1044</v>
      </c>
      <c r="AR43" s="81" t="s">
        <v>1064</v>
      </c>
    </row>
    <row r="44" spans="1:44" ht="29.25" customHeight="1" x14ac:dyDescent="0.25">
      <c r="A44" s="87"/>
      <c r="B44" s="68"/>
      <c r="C44" s="67"/>
      <c r="D44" s="70"/>
      <c r="E44" s="66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4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2" t="str">
        <f>IF(B44="","",IF(B44="N",ROUND(F44*6,2)+ROUND(G44*12.5,2)+ROUND(H44*19,2)+ROUND(I44*34.5,2)+ROUND(J44*58,2)+ROUND(K44*317.5,2)+ROUND(L44*423,2)+ROUND(M44*635,2)+ROUND(N44*79,2)+ROUND(O44*158.5,2)+ROUND(P44*264.5,2)+ROUND(Q44*6,2)+ROUND(R44*12.5,2)+ROUND(S44*58,2)+ROUND(T44*79,2)+ROUND(U44*132,2)+ROUND(V44*79,2)+ROUND(W44*158.5,2)+ROUND(X44*264.5,2)+ROUND(Y44*6,2)+ROUND(Z44*12.5,2)+ROUND(AA44*58,2)+ROUND(AB44*79,2)+ROUND(AC44*132,2)+ROUND(AD44*79,2)+ROUND(AE44*158.5,2)+ROUND(AF44*264.5,2)+ROUND(AG44*6,2)+ROUND(AH44*12.5,2)+ROUND(AI44*58,2)+ROUND(AJ44*79,2)+ROUND(AK44*132,2)+ROUND(AL44*79,2)+ROUND(AM44*158.5,2)+ROUND(AN44*6,2)+ROUND(AO44*12.5,2)+ROUND(AP44*58,2)+ROUND(AQ44*79,2),IF(B44="B","brak przesłanek do naliczenia opłaty",IF(B44="Z",IF(C44=0,0,IF(C44="","",IF(C44=1,34*C44,IF(C44=2,34*C44,IF(C44=3,34*C44,IF(C44=4,34*C44,IF(C44=5,34*C44,IF(C44&gt;5,34*C44,"nieprawidłowa "))))))))))))</f>
        <v/>
      </c>
    </row>
    <row r="45" spans="1:44" ht="9.75" customHeight="1" x14ac:dyDescent="0.25">
      <c r="A45" s="64" t="s">
        <v>54</v>
      </c>
      <c r="B45" s="63" t="s">
        <v>25</v>
      </c>
      <c r="C45" s="65" t="s">
        <v>82</v>
      </c>
      <c r="D45" s="72" t="s">
        <v>95</v>
      </c>
      <c r="E45" s="63" t="s">
        <v>115</v>
      </c>
      <c r="F45" s="85" t="s">
        <v>139</v>
      </c>
      <c r="G45" s="85" t="s">
        <v>172</v>
      </c>
      <c r="H45" s="85" t="s">
        <v>194</v>
      </c>
      <c r="I45" s="85" t="s">
        <v>274</v>
      </c>
      <c r="J45" s="85" t="s">
        <v>434</v>
      </c>
      <c r="K45" s="85" t="s">
        <v>288</v>
      </c>
      <c r="L45" s="85" t="s">
        <v>296</v>
      </c>
      <c r="M45" s="85" t="s">
        <v>304</v>
      </c>
      <c r="N45" s="85" t="s">
        <v>489</v>
      </c>
      <c r="O45" s="85" t="s">
        <v>495</v>
      </c>
      <c r="P45" s="85" t="s">
        <v>509</v>
      </c>
      <c r="Q45" s="85" t="s">
        <v>545</v>
      </c>
      <c r="R45" s="85" t="s">
        <v>527</v>
      </c>
      <c r="S45" s="85" t="s">
        <v>565</v>
      </c>
      <c r="T45" s="85" t="s">
        <v>585</v>
      </c>
      <c r="U45" s="85" t="s">
        <v>605</v>
      </c>
      <c r="V45" s="85" t="s">
        <v>625</v>
      </c>
      <c r="W45" s="85" t="s">
        <v>645</v>
      </c>
      <c r="X45" s="85" t="s">
        <v>665</v>
      </c>
      <c r="Y45" s="85" t="s">
        <v>685</v>
      </c>
      <c r="Z45" s="85" t="s">
        <v>705</v>
      </c>
      <c r="AA45" s="85" t="s">
        <v>725</v>
      </c>
      <c r="AB45" s="85" t="s">
        <v>745</v>
      </c>
      <c r="AC45" s="85" t="s">
        <v>765</v>
      </c>
      <c r="AD45" s="85" t="s">
        <v>785</v>
      </c>
      <c r="AE45" s="85" t="s">
        <v>818</v>
      </c>
      <c r="AF45" s="85" t="s">
        <v>838</v>
      </c>
      <c r="AG45" s="85" t="s">
        <v>858</v>
      </c>
      <c r="AH45" s="85" t="s">
        <v>878</v>
      </c>
      <c r="AI45" s="85" t="s">
        <v>898</v>
      </c>
      <c r="AJ45" s="85" t="s">
        <v>805</v>
      </c>
      <c r="AK45" s="85" t="s">
        <v>928</v>
      </c>
      <c r="AL45" s="85" t="s">
        <v>948</v>
      </c>
      <c r="AM45" s="85" t="s">
        <v>968</v>
      </c>
      <c r="AN45" s="85" t="s">
        <v>988</v>
      </c>
      <c r="AO45" s="85" t="s">
        <v>1008</v>
      </c>
      <c r="AP45" s="85" t="s">
        <v>1025</v>
      </c>
      <c r="AQ45" s="86" t="s">
        <v>1045</v>
      </c>
      <c r="AR45" s="81" t="s">
        <v>1065</v>
      </c>
    </row>
    <row r="46" spans="1:44" ht="29.25" customHeight="1" x14ac:dyDescent="0.25">
      <c r="A46" s="87"/>
      <c r="B46" s="68"/>
      <c r="C46" s="67"/>
      <c r="D46" s="70"/>
      <c r="E46" s="66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4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2" t="str">
        <f>IF(B46="","",IF(B46="N",ROUND(F46*6,2)+ROUND(G46*12.5,2)+ROUND(H46*19,2)+ROUND(I46*34.5,2)+ROUND(J46*58,2)+ROUND(K46*317.5,2)+ROUND(L46*423,2)+ROUND(M46*635,2)+ROUND(N46*79,2)+ROUND(O46*158.5,2)+ROUND(P46*264.5,2)+ROUND(Q46*6,2)+ROUND(R46*12.5,2)+ROUND(S46*58,2)+ROUND(T46*79,2)+ROUND(U46*132,2)+ROUND(V46*79,2)+ROUND(W46*158.5,2)+ROUND(X46*264.5,2)+ROUND(Y46*6,2)+ROUND(Z46*12.5,2)+ROUND(AA46*58,2)+ROUND(AB46*79,2)+ROUND(AC46*132,2)+ROUND(AD46*79,2)+ROUND(AE46*158.5,2)+ROUND(AF46*264.5,2)+ROUND(AG46*6,2)+ROUND(AH46*12.5,2)+ROUND(AI46*58,2)+ROUND(AJ46*79,2)+ROUND(AK46*132,2)+ROUND(AL46*79,2)+ROUND(AM46*158.5,2)+ROUND(AN46*6,2)+ROUND(AO46*12.5,2)+ROUND(AP46*58,2)+ROUND(AQ46*79,2),IF(B46="B","brak przesłanek do naliczenia opłaty",IF(B46="Z",IF(C46=0,0,IF(C46="","",IF(C46=1,34*C46,IF(C46=2,34*C46,IF(C46=3,34*C46,IF(C46=4,34*C46,IF(C46=5,34*C46,IF(C46&gt;5,34*C46,"nieprawidłowa "))))))))))))</f>
        <v/>
      </c>
    </row>
    <row r="47" spans="1:44" ht="9" customHeight="1" x14ac:dyDescent="0.25">
      <c r="A47" s="64" t="s">
        <v>55</v>
      </c>
      <c r="B47" s="63" t="s">
        <v>19</v>
      </c>
      <c r="C47" s="65" t="s">
        <v>83</v>
      </c>
      <c r="D47" s="72" t="s">
        <v>96</v>
      </c>
      <c r="E47" s="63" t="s">
        <v>116</v>
      </c>
      <c r="F47" s="85" t="s">
        <v>140</v>
      </c>
      <c r="G47" s="85" t="s">
        <v>173</v>
      </c>
      <c r="H47" s="85" t="s">
        <v>195</v>
      </c>
      <c r="I47" s="85" t="s">
        <v>275</v>
      </c>
      <c r="J47" s="85" t="s">
        <v>435</v>
      </c>
      <c r="K47" s="85" t="s">
        <v>289</v>
      </c>
      <c r="L47" s="85" t="s">
        <v>297</v>
      </c>
      <c r="M47" s="85" t="s">
        <v>305</v>
      </c>
      <c r="N47" s="85" t="s">
        <v>490</v>
      </c>
      <c r="O47" s="85" t="s">
        <v>496</v>
      </c>
      <c r="P47" s="85" t="s">
        <v>510</v>
      </c>
      <c r="Q47" s="85" t="s">
        <v>546</v>
      </c>
      <c r="R47" s="85" t="s">
        <v>528</v>
      </c>
      <c r="S47" s="85" t="s">
        <v>566</v>
      </c>
      <c r="T47" s="85" t="s">
        <v>586</v>
      </c>
      <c r="U47" s="85" t="s">
        <v>606</v>
      </c>
      <c r="V47" s="85" t="s">
        <v>626</v>
      </c>
      <c r="W47" s="85" t="s">
        <v>646</v>
      </c>
      <c r="X47" s="85" t="s">
        <v>666</v>
      </c>
      <c r="Y47" s="85" t="s">
        <v>686</v>
      </c>
      <c r="Z47" s="85" t="s">
        <v>706</v>
      </c>
      <c r="AA47" s="85" t="s">
        <v>726</v>
      </c>
      <c r="AB47" s="85" t="s">
        <v>746</v>
      </c>
      <c r="AC47" s="85" t="s">
        <v>766</v>
      </c>
      <c r="AD47" s="85" t="s">
        <v>786</v>
      </c>
      <c r="AE47" s="85" t="s">
        <v>819</v>
      </c>
      <c r="AF47" s="85" t="s">
        <v>839</v>
      </c>
      <c r="AG47" s="85" t="s">
        <v>859</v>
      </c>
      <c r="AH47" s="85" t="s">
        <v>879</v>
      </c>
      <c r="AI47" s="85" t="s">
        <v>899</v>
      </c>
      <c r="AJ47" s="85" t="s">
        <v>909</v>
      </c>
      <c r="AK47" s="85" t="s">
        <v>929</v>
      </c>
      <c r="AL47" s="85" t="s">
        <v>949</v>
      </c>
      <c r="AM47" s="85" t="s">
        <v>969</v>
      </c>
      <c r="AN47" s="85" t="s">
        <v>989</v>
      </c>
      <c r="AO47" s="85" t="s">
        <v>806</v>
      </c>
      <c r="AP47" s="85" t="s">
        <v>1026</v>
      </c>
      <c r="AQ47" s="86" t="s">
        <v>1046</v>
      </c>
      <c r="AR47" s="81" t="s">
        <v>1066</v>
      </c>
    </row>
    <row r="48" spans="1:44" ht="30" customHeight="1" x14ac:dyDescent="0.25">
      <c r="A48" s="87"/>
      <c r="B48" s="68"/>
      <c r="C48" s="67"/>
      <c r="D48" s="70"/>
      <c r="E48" s="66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4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3"/>
      <c r="AQ48" s="83"/>
      <c r="AR48" s="82" t="str">
        <f>IF(B48="","",IF(B48="N",ROUND(F48*6,2)+ROUND(G48*12.5,2)+ROUND(H48*19,2)+ROUND(I48*34.5,2)+ROUND(J48*58,2)+ROUND(K48*317.5,2)+ROUND(L48*423,2)+ROUND(M48*635,2)+ROUND(N48*79,2)+ROUND(O48*158.5,2)+ROUND(P48*264.5,2)+ROUND(Q48*6,2)+ROUND(R48*12.5,2)+ROUND(S48*58,2)+ROUND(T48*79,2)+ROUND(U48*132,2)+ROUND(V48*79,2)+ROUND(W48*158.5,2)+ROUND(X48*264.5,2)+ROUND(Y48*6,2)+ROUND(Z48*12.5,2)+ROUND(AA48*58,2)+ROUND(AB48*79,2)+ROUND(AC48*132,2)+ROUND(AD48*79,2)+ROUND(AE48*158.5,2)+ROUND(AF48*264.5,2)+ROUND(AG48*6,2)+ROUND(AH48*12.5,2)+ROUND(AI48*58,2)+ROUND(AJ48*79,2)+ROUND(AK48*132,2)+ROUND(AL48*79,2)+ROUND(AM48*158.5,2)+ROUND(AN48*6,2)+ROUND(AO48*12.5,2)+ROUND(AP48*58,2)+ROUND(AQ48*79,2),IF(B48="B","brak przesłanek do naliczenia opłaty",IF(B48="Z",IF(C48=0,0,IF(C48="","",IF(C48=1,34*C48,IF(C48=2,34*C48,IF(C48=3,34*C48,IF(C48=4,34*C48,IF(C48=5,34*C48,IF(C48&gt;5,34*C48,"nieprawidłowa "))))))))))))</f>
        <v/>
      </c>
    </row>
    <row r="49" spans="1:45" ht="7.5" customHeight="1" x14ac:dyDescent="0.25">
      <c r="A49" s="64" t="s">
        <v>56</v>
      </c>
      <c r="B49" s="63" t="s">
        <v>26</v>
      </c>
      <c r="C49" s="65" t="s">
        <v>84</v>
      </c>
      <c r="D49" s="72" t="s">
        <v>97</v>
      </c>
      <c r="E49" s="63" t="s">
        <v>117</v>
      </c>
      <c r="F49" s="85" t="s">
        <v>141</v>
      </c>
      <c r="G49" s="85" t="s">
        <v>176</v>
      </c>
      <c r="H49" s="85" t="s">
        <v>196</v>
      </c>
      <c r="I49" s="85" t="s">
        <v>422</v>
      </c>
      <c r="J49" s="85" t="s">
        <v>282</v>
      </c>
      <c r="K49" s="85" t="s">
        <v>290</v>
      </c>
      <c r="L49" s="85" t="s">
        <v>298</v>
      </c>
      <c r="M49" s="85" t="s">
        <v>472</v>
      </c>
      <c r="N49" s="85" t="s">
        <v>491</v>
      </c>
      <c r="O49" s="85" t="s">
        <v>497</v>
      </c>
      <c r="P49" s="85" t="s">
        <v>511</v>
      </c>
      <c r="Q49" s="85" t="s">
        <v>547</v>
      </c>
      <c r="R49" s="85" t="s">
        <v>529</v>
      </c>
      <c r="S49" s="85" t="s">
        <v>567</v>
      </c>
      <c r="T49" s="85" t="s">
        <v>587</v>
      </c>
      <c r="U49" s="85" t="s">
        <v>607</v>
      </c>
      <c r="V49" s="85" t="s">
        <v>627</v>
      </c>
      <c r="W49" s="85" t="s">
        <v>647</v>
      </c>
      <c r="X49" s="85" t="s">
        <v>667</v>
      </c>
      <c r="Y49" s="85" t="s">
        <v>687</v>
      </c>
      <c r="Z49" s="85" t="s">
        <v>707</v>
      </c>
      <c r="AA49" s="85" t="s">
        <v>727</v>
      </c>
      <c r="AB49" s="85" t="s">
        <v>747</v>
      </c>
      <c r="AC49" s="85" t="s">
        <v>767</v>
      </c>
      <c r="AD49" s="85" t="s">
        <v>787</v>
      </c>
      <c r="AE49" s="85" t="s">
        <v>820</v>
      </c>
      <c r="AF49" s="85" t="s">
        <v>840</v>
      </c>
      <c r="AG49" s="85" t="s">
        <v>860</v>
      </c>
      <c r="AH49" s="85" t="s">
        <v>880</v>
      </c>
      <c r="AI49" s="85" t="s">
        <v>900</v>
      </c>
      <c r="AJ49" s="85" t="s">
        <v>910</v>
      </c>
      <c r="AK49" s="85" t="s">
        <v>930</v>
      </c>
      <c r="AL49" s="85" t="s">
        <v>950</v>
      </c>
      <c r="AM49" s="85" t="s">
        <v>970</v>
      </c>
      <c r="AN49" s="85" t="s">
        <v>990</v>
      </c>
      <c r="AO49" s="85" t="s">
        <v>807</v>
      </c>
      <c r="AP49" s="85" t="s">
        <v>1027</v>
      </c>
      <c r="AQ49" s="86" t="s">
        <v>1047</v>
      </c>
      <c r="AR49" s="81" t="s">
        <v>1067</v>
      </c>
    </row>
    <row r="50" spans="1:45" ht="29.25" customHeight="1" x14ac:dyDescent="0.25">
      <c r="A50" s="87"/>
      <c r="B50" s="68"/>
      <c r="C50" s="67"/>
      <c r="D50" s="70"/>
      <c r="E50" s="66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4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/>
      <c r="AP50" s="83"/>
      <c r="AQ50" s="83"/>
      <c r="AR50" s="82" t="str">
        <f>IF(B50="","",IF(B50="N",ROUND(F50*6,2)+ROUND(G50*12.5,2)+ROUND(H50*19,2)+ROUND(I50*34.5,2)+ROUND(J50*58,2)+ROUND(K50*317.5,2)+ROUND(L50*423,2)+ROUND(M50*635,2)+ROUND(N50*79,2)+ROUND(O50*158.5,2)+ROUND(P50*264.5,2)+ROUND(Q50*6,2)+ROUND(R50*12.5,2)+ROUND(S50*58,2)+ROUND(T50*79,2)+ROUND(U50*132,2)+ROUND(V50*79,2)+ROUND(W50*158.5,2)+ROUND(X50*264.5,2)+ROUND(Y50*6,2)+ROUND(Z50*12.5,2)+ROUND(AA50*58,2)+ROUND(AB50*79,2)+ROUND(AC50*132,2)+ROUND(AD50*79,2)+ROUND(AE50*158.5,2)+ROUND(AF50*264.5,2)+ROUND(AG50*6,2)+ROUND(AH50*12.5,2)+ROUND(AI50*58,2)+ROUND(AJ50*79,2)+ROUND(AK50*132,2)+ROUND(AL50*79,2)+ROUND(AM50*158.5,2)+ROUND(AN50*6,2)+ROUND(AO50*12.5,2)+ROUND(AP50*58,2)+ROUND(AQ50*79,2),IF(B50="B","brak przesłanek do naliczenia opłaty",IF(B50="Z",IF(C50=0,0,IF(C50="","",IF(C50=1,34*C50,IF(C50=2,34*C50,IF(C50=3,34*C50,IF(C50=4,34*C50,IF(C50=5,34*C50,IF(C50&gt;5,34*C50,"nieprawidłowa "))))))))))))</f>
        <v/>
      </c>
    </row>
    <row r="51" spans="1:45" ht="8.25" customHeight="1" x14ac:dyDescent="0.25">
      <c r="A51" s="64" t="s">
        <v>57</v>
      </c>
      <c r="B51" s="63" t="s">
        <v>27</v>
      </c>
      <c r="C51" s="65" t="s">
        <v>85</v>
      </c>
      <c r="D51" s="72" t="s">
        <v>98</v>
      </c>
      <c r="E51" s="63" t="s">
        <v>118</v>
      </c>
      <c r="F51" s="85" t="s">
        <v>142</v>
      </c>
      <c r="G51" s="85" t="s">
        <v>177</v>
      </c>
      <c r="H51" s="85" t="s">
        <v>197</v>
      </c>
      <c r="I51" s="85" t="s">
        <v>423</v>
      </c>
      <c r="J51" s="85" t="s">
        <v>283</v>
      </c>
      <c r="K51" s="85" t="s">
        <v>291</v>
      </c>
      <c r="L51" s="85" t="s">
        <v>299</v>
      </c>
      <c r="M51" s="85" t="s">
        <v>473</v>
      </c>
      <c r="N51" s="85" t="s">
        <v>492</v>
      </c>
      <c r="O51" s="85" t="s">
        <v>498</v>
      </c>
      <c r="P51" s="85" t="s">
        <v>512</v>
      </c>
      <c r="Q51" s="85" t="s">
        <v>548</v>
      </c>
      <c r="R51" s="85" t="s">
        <v>530</v>
      </c>
      <c r="S51" s="85" t="s">
        <v>568</v>
      </c>
      <c r="T51" s="85" t="s">
        <v>588</v>
      </c>
      <c r="U51" s="85" t="s">
        <v>608</v>
      </c>
      <c r="V51" s="85" t="s">
        <v>628</v>
      </c>
      <c r="W51" s="85" t="s">
        <v>648</v>
      </c>
      <c r="X51" s="85" t="s">
        <v>668</v>
      </c>
      <c r="Y51" s="85" t="s">
        <v>688</v>
      </c>
      <c r="Z51" s="85" t="s">
        <v>708</v>
      </c>
      <c r="AA51" s="85" t="s">
        <v>728</v>
      </c>
      <c r="AB51" s="85" t="s">
        <v>748</v>
      </c>
      <c r="AC51" s="85" t="s">
        <v>768</v>
      </c>
      <c r="AD51" s="85" t="s">
        <v>788</v>
      </c>
      <c r="AE51" s="85" t="s">
        <v>821</v>
      </c>
      <c r="AF51" s="85" t="s">
        <v>841</v>
      </c>
      <c r="AG51" s="85" t="s">
        <v>861</v>
      </c>
      <c r="AH51" s="85" t="s">
        <v>881</v>
      </c>
      <c r="AI51" s="85" t="s">
        <v>901</v>
      </c>
      <c r="AJ51" s="85" t="s">
        <v>911</v>
      </c>
      <c r="AK51" s="85" t="s">
        <v>931</v>
      </c>
      <c r="AL51" s="85" t="s">
        <v>951</v>
      </c>
      <c r="AM51" s="85" t="s">
        <v>971</v>
      </c>
      <c r="AN51" s="85" t="s">
        <v>991</v>
      </c>
      <c r="AO51" s="85" t="s">
        <v>808</v>
      </c>
      <c r="AP51" s="85" t="s">
        <v>1028</v>
      </c>
      <c r="AQ51" s="86" t="s">
        <v>1048</v>
      </c>
      <c r="AR51" s="81" t="s">
        <v>1068</v>
      </c>
    </row>
    <row r="52" spans="1:45" ht="27.75" customHeight="1" thickBot="1" x14ac:dyDescent="0.3">
      <c r="A52" s="87"/>
      <c r="B52" s="68"/>
      <c r="C52" s="67"/>
      <c r="D52" s="70"/>
      <c r="E52" s="66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4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83"/>
      <c r="AP52" s="83"/>
      <c r="AQ52" s="83"/>
      <c r="AR52" s="82" t="str">
        <f>IF(B52="","",IF(B52="N",ROUND(F52*6,2)+ROUND(G52*12.5,2)+ROUND(H52*19,2)+ROUND(I52*34.5,2)+ROUND(J52*58,2)+ROUND(K52*317.5,2)+ROUND(L52*423,2)+ROUND(M52*635,2)+ROUND(N52*79,2)+ROUND(O52*158.5,2)+ROUND(P52*264.5,2)+ROUND(Q52*6,2)+ROUND(R52*12.5,2)+ROUND(S52*58,2)+ROUND(T52*79,2)+ROUND(U52*132,2)+ROUND(V52*79,2)+ROUND(W52*158.5,2)+ROUND(X52*264.5,2)+ROUND(Y52*6,2)+ROUND(Z52*12.5,2)+ROUND(AA52*58,2)+ROUND(AB52*79,2)+ROUND(AC52*132,2)+ROUND(AD52*79,2)+ROUND(AE52*158.5,2)+ROUND(AF52*264.5,2)+ROUND(AG52*6,2)+ROUND(AH52*12.5,2)+ROUND(AI52*58,2)+ROUND(AJ52*79,2)+ROUND(AK52*132,2)+ROUND(AL52*79,2)+ROUND(AM52*158.5,2)+ROUND(AN52*6,2)+ROUND(AO52*12.5,2)+ROUND(AP52*58,2)+ROUND(AQ52*79,2),IF(B52="B","brak przesłanek do naliczenia opłaty",IF(B52="Z",IF(C52=0,0,IF(C52="","",IF(C52=1,34*C52,IF(C52=2,34*C52,IF(C52=3,34*C52,IF(C52=4,34*C52,IF(C52=5,34*C52,IF(C52&gt;5,34*C52,"nieprawidłowa "))))))))))))</f>
        <v/>
      </c>
    </row>
    <row r="53" spans="1:45" ht="29.25" hidden="1" customHeight="1" thickBot="1" x14ac:dyDescent="0.3">
      <c r="A53" s="53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5"/>
    </row>
    <row r="54" spans="1:45" ht="9" customHeight="1" x14ac:dyDescent="0.25">
      <c r="A54" s="336" t="s">
        <v>389</v>
      </c>
      <c r="B54" s="337"/>
      <c r="C54" s="337"/>
      <c r="D54" s="337"/>
      <c r="E54" s="337"/>
      <c r="F54" s="340" t="s">
        <v>1069</v>
      </c>
      <c r="G54" s="341"/>
      <c r="H54" s="341"/>
      <c r="I54" s="341"/>
      <c r="J54" s="341"/>
      <c r="K54" s="341"/>
      <c r="L54" s="341"/>
      <c r="M54" s="341"/>
      <c r="N54" s="341"/>
      <c r="O54" s="341"/>
      <c r="P54" s="341"/>
      <c r="Q54" s="341"/>
      <c r="R54" s="341"/>
      <c r="S54" s="341"/>
      <c r="T54" s="341"/>
      <c r="U54" s="341"/>
      <c r="V54" s="341"/>
      <c r="W54" s="341"/>
      <c r="X54" s="341"/>
      <c r="Y54" s="341"/>
      <c r="Z54" s="341"/>
      <c r="AA54" s="341"/>
      <c r="AB54" s="341"/>
      <c r="AC54" s="341"/>
      <c r="AD54" s="341"/>
      <c r="AE54" s="341"/>
      <c r="AF54" s="341"/>
      <c r="AG54" s="341"/>
      <c r="AH54" s="341"/>
      <c r="AI54" s="341"/>
      <c r="AJ54" s="341"/>
      <c r="AK54" s="341"/>
      <c r="AL54" s="341"/>
      <c r="AM54" s="341"/>
      <c r="AN54" s="341"/>
      <c r="AO54" s="341"/>
      <c r="AP54" s="341"/>
      <c r="AQ54" s="341"/>
      <c r="AR54" s="342"/>
      <c r="AS54" s="79"/>
    </row>
    <row r="55" spans="1:45" ht="64.5" customHeight="1" thickBot="1" x14ac:dyDescent="0.3">
      <c r="A55" s="338"/>
      <c r="B55" s="339"/>
      <c r="C55" s="339"/>
      <c r="D55" s="339"/>
      <c r="E55" s="339"/>
      <c r="F55" s="343">
        <f>SUM(C14,C16,C18,C20,C22,C24,C26,C28,C30,C32,C34,C36,C38,C40,C42,C44,C46,C48,C50,C52)</f>
        <v>0</v>
      </c>
      <c r="G55" s="344"/>
      <c r="H55" s="344"/>
      <c r="I55" s="344"/>
      <c r="J55" s="344"/>
      <c r="K55" s="344"/>
      <c r="L55" s="344"/>
      <c r="M55" s="344"/>
      <c r="N55" s="344"/>
      <c r="O55" s="344"/>
      <c r="P55" s="344"/>
      <c r="Q55" s="344"/>
      <c r="R55" s="344"/>
      <c r="S55" s="344"/>
      <c r="T55" s="344"/>
      <c r="U55" s="344"/>
      <c r="V55" s="344"/>
      <c r="W55" s="344"/>
      <c r="X55" s="344"/>
      <c r="Y55" s="344"/>
      <c r="Z55" s="344"/>
      <c r="AA55" s="344"/>
      <c r="AB55" s="344"/>
      <c r="AC55" s="344"/>
      <c r="AD55" s="344"/>
      <c r="AE55" s="344"/>
      <c r="AF55" s="344"/>
      <c r="AG55" s="344"/>
      <c r="AH55" s="344"/>
      <c r="AI55" s="344"/>
      <c r="AJ55" s="344"/>
      <c r="AK55" s="344"/>
      <c r="AL55" s="344"/>
      <c r="AM55" s="344"/>
      <c r="AN55" s="344"/>
      <c r="AO55" s="344"/>
      <c r="AP55" s="344"/>
      <c r="AQ55" s="344"/>
      <c r="AR55" s="345"/>
      <c r="AS55" s="79"/>
    </row>
    <row r="56" spans="1:45" ht="8.25" customHeight="1" x14ac:dyDescent="0.25">
      <c r="A56" s="346" t="s">
        <v>1101</v>
      </c>
      <c r="B56" s="347"/>
      <c r="C56" s="347"/>
      <c r="D56" s="347"/>
      <c r="E56" s="348"/>
      <c r="F56" s="352" t="s">
        <v>1070</v>
      </c>
      <c r="G56" s="352"/>
      <c r="H56" s="352"/>
      <c r="I56" s="352"/>
      <c r="J56" s="352"/>
      <c r="K56" s="352"/>
      <c r="L56" s="352"/>
      <c r="M56" s="352"/>
      <c r="N56" s="352"/>
      <c r="O56" s="352"/>
      <c r="P56" s="352"/>
      <c r="Q56" s="352"/>
      <c r="R56" s="352"/>
      <c r="S56" s="352"/>
      <c r="T56" s="352"/>
      <c r="U56" s="352"/>
      <c r="V56" s="352"/>
      <c r="W56" s="352"/>
      <c r="X56" s="352"/>
      <c r="Y56" s="352"/>
      <c r="Z56" s="352"/>
      <c r="AA56" s="352"/>
      <c r="AB56" s="352"/>
      <c r="AC56" s="352"/>
      <c r="AD56" s="352"/>
      <c r="AE56" s="352"/>
      <c r="AF56" s="352"/>
      <c r="AG56" s="352"/>
      <c r="AH56" s="352"/>
      <c r="AI56" s="352"/>
      <c r="AJ56" s="352"/>
      <c r="AK56" s="352"/>
      <c r="AL56" s="352"/>
      <c r="AM56" s="352"/>
      <c r="AN56" s="352"/>
      <c r="AO56" s="352"/>
      <c r="AP56" s="352"/>
      <c r="AQ56" s="352"/>
      <c r="AR56" s="353"/>
      <c r="AS56" s="79"/>
    </row>
    <row r="57" spans="1:45" ht="64.5" customHeight="1" thickBot="1" x14ac:dyDescent="0.3">
      <c r="A57" s="349"/>
      <c r="B57" s="350"/>
      <c r="C57" s="350"/>
      <c r="D57" s="350"/>
      <c r="E57" s="351"/>
      <c r="F57" s="354">
        <f>SUMIF(B14:B52,"Z",AR14:AR52)</f>
        <v>0</v>
      </c>
      <c r="G57" s="355"/>
      <c r="H57" s="355"/>
      <c r="I57" s="355"/>
      <c r="J57" s="355"/>
      <c r="K57" s="355"/>
      <c r="L57" s="355"/>
      <c r="M57" s="355"/>
      <c r="N57" s="355"/>
      <c r="O57" s="355"/>
      <c r="P57" s="355"/>
      <c r="Q57" s="355"/>
      <c r="R57" s="355"/>
      <c r="S57" s="355"/>
      <c r="T57" s="355"/>
      <c r="U57" s="355"/>
      <c r="V57" s="355"/>
      <c r="W57" s="355"/>
      <c r="X57" s="355"/>
      <c r="Y57" s="355"/>
      <c r="Z57" s="355"/>
      <c r="AA57" s="355"/>
      <c r="AB57" s="355"/>
      <c r="AC57" s="355"/>
      <c r="AD57" s="355"/>
      <c r="AE57" s="355"/>
      <c r="AF57" s="355"/>
      <c r="AG57" s="355"/>
      <c r="AH57" s="355"/>
      <c r="AI57" s="355"/>
      <c r="AJ57" s="355"/>
      <c r="AK57" s="355"/>
      <c r="AL57" s="355"/>
      <c r="AM57" s="355"/>
      <c r="AN57" s="355"/>
      <c r="AO57" s="355"/>
      <c r="AP57" s="355"/>
      <c r="AQ57" s="355"/>
      <c r="AR57" s="356"/>
      <c r="AS57" s="79"/>
    </row>
    <row r="58" spans="1:45" ht="8.25" customHeight="1" x14ac:dyDescent="0.25">
      <c r="A58" s="346" t="s">
        <v>1102</v>
      </c>
      <c r="B58" s="347"/>
      <c r="C58" s="347"/>
      <c r="D58" s="347"/>
      <c r="E58" s="347"/>
      <c r="F58" s="361" t="s">
        <v>1071</v>
      </c>
      <c r="G58" s="362"/>
      <c r="H58" s="362"/>
      <c r="I58" s="362"/>
      <c r="J58" s="362"/>
      <c r="K58" s="362"/>
      <c r="L58" s="362"/>
      <c r="M58" s="362"/>
      <c r="N58" s="362"/>
      <c r="O58" s="362"/>
      <c r="P58" s="362"/>
      <c r="Q58" s="362"/>
      <c r="R58" s="362"/>
      <c r="S58" s="362"/>
      <c r="T58" s="362"/>
      <c r="U58" s="362"/>
      <c r="V58" s="362"/>
      <c r="W58" s="362"/>
      <c r="X58" s="362"/>
      <c r="Y58" s="362"/>
      <c r="Z58" s="362"/>
      <c r="AA58" s="362"/>
      <c r="AB58" s="362"/>
      <c r="AC58" s="362"/>
      <c r="AD58" s="362"/>
      <c r="AE58" s="362"/>
      <c r="AF58" s="362"/>
      <c r="AG58" s="362"/>
      <c r="AH58" s="362"/>
      <c r="AI58" s="362"/>
      <c r="AJ58" s="362"/>
      <c r="AK58" s="362"/>
      <c r="AL58" s="362"/>
      <c r="AM58" s="362"/>
      <c r="AN58" s="362"/>
      <c r="AO58" s="362"/>
      <c r="AP58" s="362"/>
      <c r="AQ58" s="362"/>
      <c r="AR58" s="363"/>
      <c r="AS58" s="79"/>
    </row>
    <row r="59" spans="1:45" ht="64.5" customHeight="1" thickBot="1" x14ac:dyDescent="0.3">
      <c r="A59" s="349"/>
      <c r="B59" s="350"/>
      <c r="C59" s="350"/>
      <c r="D59" s="350"/>
      <c r="E59" s="350"/>
      <c r="F59" s="354">
        <f>SUMIF(B14:B52,"N",AR14:AR52)</f>
        <v>0</v>
      </c>
      <c r="G59" s="355"/>
      <c r="H59" s="355"/>
      <c r="I59" s="355"/>
      <c r="J59" s="355"/>
      <c r="K59" s="355"/>
      <c r="L59" s="355"/>
      <c r="M59" s="355"/>
      <c r="N59" s="355"/>
      <c r="O59" s="355"/>
      <c r="P59" s="355"/>
      <c r="Q59" s="355"/>
      <c r="R59" s="355"/>
      <c r="S59" s="355"/>
      <c r="T59" s="355"/>
      <c r="U59" s="355"/>
      <c r="V59" s="355"/>
      <c r="W59" s="355"/>
      <c r="X59" s="355"/>
      <c r="Y59" s="355"/>
      <c r="Z59" s="355"/>
      <c r="AA59" s="355"/>
      <c r="AB59" s="355"/>
      <c r="AC59" s="355"/>
      <c r="AD59" s="355"/>
      <c r="AE59" s="355"/>
      <c r="AF59" s="355"/>
      <c r="AG59" s="355"/>
      <c r="AH59" s="355"/>
      <c r="AI59" s="355"/>
      <c r="AJ59" s="355"/>
      <c r="AK59" s="355"/>
      <c r="AL59" s="355"/>
      <c r="AM59" s="355"/>
      <c r="AN59" s="355"/>
      <c r="AO59" s="355"/>
      <c r="AP59" s="355"/>
      <c r="AQ59" s="355"/>
      <c r="AR59" s="356"/>
      <c r="AS59" s="79"/>
    </row>
    <row r="60" spans="1:45" ht="15.75" thickBot="1" x14ac:dyDescent="0.3">
      <c r="A60" s="364" t="s">
        <v>350</v>
      </c>
      <c r="B60" s="365"/>
      <c r="C60" s="365"/>
      <c r="D60" s="365"/>
      <c r="E60" s="366"/>
      <c r="F60" s="366"/>
      <c r="G60" s="366"/>
      <c r="H60" s="366"/>
      <c r="I60" s="366"/>
      <c r="J60" s="366"/>
      <c r="K60" s="366"/>
      <c r="L60" s="366"/>
      <c r="M60" s="366"/>
      <c r="N60" s="366"/>
      <c r="O60" s="366"/>
      <c r="P60" s="366"/>
      <c r="Q60" s="366"/>
      <c r="R60" s="366"/>
      <c r="S60" s="366"/>
      <c r="T60" s="366"/>
      <c r="U60" s="366"/>
      <c r="V60" s="366"/>
      <c r="W60" s="366"/>
      <c r="X60" s="366"/>
      <c r="Y60" s="366"/>
      <c r="Z60" s="366"/>
      <c r="AA60" s="366"/>
      <c r="AB60" s="366"/>
      <c r="AC60" s="366"/>
      <c r="AD60" s="366"/>
      <c r="AE60" s="366"/>
      <c r="AF60" s="366"/>
      <c r="AG60" s="366"/>
      <c r="AH60" s="366"/>
      <c r="AI60" s="366"/>
      <c r="AJ60" s="366"/>
      <c r="AK60" s="366"/>
      <c r="AL60" s="366"/>
      <c r="AM60" s="366"/>
      <c r="AN60" s="366"/>
      <c r="AO60" s="366"/>
      <c r="AP60" s="366"/>
      <c r="AQ60" s="366"/>
      <c r="AR60" s="367"/>
      <c r="AS60" s="79"/>
    </row>
    <row r="61" spans="1:45" ht="9.75" customHeight="1" x14ac:dyDescent="0.25">
      <c r="A61" s="15"/>
      <c r="B61" s="368" t="s">
        <v>1095</v>
      </c>
      <c r="C61" s="369"/>
      <c r="D61" s="369"/>
      <c r="E61" s="370"/>
      <c r="F61" s="371" t="s">
        <v>1096</v>
      </c>
      <c r="G61" s="372"/>
      <c r="H61" s="372"/>
      <c r="I61" s="372"/>
      <c r="J61" s="372"/>
      <c r="K61" s="372"/>
      <c r="L61" s="372"/>
      <c r="M61" s="372"/>
      <c r="N61" s="372"/>
      <c r="O61" s="372"/>
      <c r="P61" s="372"/>
      <c r="Q61" s="372"/>
      <c r="R61" s="372"/>
      <c r="S61" s="371" t="s">
        <v>1097</v>
      </c>
      <c r="T61" s="372"/>
      <c r="U61" s="372"/>
      <c r="V61" s="372"/>
      <c r="W61" s="372"/>
      <c r="X61" s="372"/>
      <c r="Y61" s="372"/>
      <c r="Z61" s="372"/>
      <c r="AA61" s="372"/>
      <c r="AB61" s="372"/>
      <c r="AC61" s="372"/>
      <c r="AD61" s="372"/>
      <c r="AE61" s="372"/>
      <c r="AF61" s="372"/>
      <c r="AG61" s="372"/>
      <c r="AH61" s="372"/>
      <c r="AI61" s="372"/>
      <c r="AJ61" s="372"/>
      <c r="AK61" s="372"/>
      <c r="AL61" s="372"/>
      <c r="AM61" s="372"/>
      <c r="AN61" s="372"/>
      <c r="AO61" s="372"/>
      <c r="AP61" s="372"/>
      <c r="AQ61" s="372"/>
      <c r="AR61" s="373"/>
      <c r="AS61" s="79"/>
    </row>
    <row r="62" spans="1:45" ht="28.5" customHeight="1" x14ac:dyDescent="0.25">
      <c r="A62" s="15"/>
      <c r="B62" s="128"/>
      <c r="C62" s="129"/>
      <c r="D62" s="129"/>
      <c r="E62" s="130"/>
      <c r="F62" s="128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30"/>
      <c r="S62" s="128"/>
      <c r="T62" s="129"/>
      <c r="U62" s="129"/>
      <c r="V62" s="129"/>
      <c r="W62" s="129"/>
      <c r="X62" s="129"/>
      <c r="Y62" s="129"/>
      <c r="Z62" s="129"/>
      <c r="AA62" s="129"/>
      <c r="AB62" s="129"/>
      <c r="AC62" s="129"/>
      <c r="AD62" s="129"/>
      <c r="AE62" s="129"/>
      <c r="AF62" s="129"/>
      <c r="AG62" s="129"/>
      <c r="AH62" s="129"/>
      <c r="AI62" s="129"/>
      <c r="AJ62" s="129"/>
      <c r="AK62" s="129"/>
      <c r="AL62" s="129"/>
      <c r="AM62" s="129"/>
      <c r="AN62" s="129"/>
      <c r="AO62" s="129"/>
      <c r="AP62" s="129"/>
      <c r="AQ62" s="129"/>
      <c r="AR62" s="374"/>
      <c r="AS62" s="79"/>
    </row>
    <row r="63" spans="1:45" ht="10.5" customHeight="1" x14ac:dyDescent="0.25">
      <c r="A63" s="15"/>
      <c r="B63" s="233" t="s">
        <v>1098</v>
      </c>
      <c r="C63" s="234"/>
      <c r="D63" s="234"/>
      <c r="E63" s="234"/>
      <c r="F63" s="234"/>
      <c r="G63" s="234"/>
      <c r="H63" s="234"/>
      <c r="I63" s="234"/>
      <c r="J63" s="234"/>
      <c r="K63" s="234"/>
      <c r="L63" s="234"/>
      <c r="M63" s="234"/>
      <c r="N63" s="234"/>
      <c r="O63" s="234"/>
      <c r="P63" s="234"/>
      <c r="Q63" s="234"/>
      <c r="R63" s="235"/>
      <c r="S63" s="305" t="s">
        <v>1099</v>
      </c>
      <c r="T63" s="305"/>
      <c r="U63" s="305"/>
      <c r="V63" s="305"/>
      <c r="W63" s="305"/>
      <c r="X63" s="305"/>
      <c r="Y63" s="305"/>
      <c r="Z63" s="305"/>
      <c r="AA63" s="305"/>
      <c r="AB63" s="305"/>
      <c r="AC63" s="305"/>
      <c r="AD63" s="305"/>
      <c r="AE63" s="305"/>
      <c r="AF63" s="305"/>
      <c r="AG63" s="305"/>
      <c r="AH63" s="305"/>
      <c r="AI63" s="305"/>
      <c r="AJ63" s="305"/>
      <c r="AK63" s="305"/>
      <c r="AL63" s="305"/>
      <c r="AM63" s="305"/>
      <c r="AN63" s="305"/>
      <c r="AO63" s="305"/>
      <c r="AP63" s="305"/>
      <c r="AQ63" s="305"/>
      <c r="AR63" s="307"/>
      <c r="AS63" s="79"/>
    </row>
    <row r="64" spans="1:45" ht="30.75" customHeight="1" thickBot="1" x14ac:dyDescent="0.3">
      <c r="A64" s="15"/>
      <c r="B64" s="357"/>
      <c r="C64" s="358"/>
      <c r="D64" s="358"/>
      <c r="E64" s="358"/>
      <c r="F64" s="358"/>
      <c r="G64" s="358"/>
      <c r="H64" s="358"/>
      <c r="I64" s="358"/>
      <c r="J64" s="358"/>
      <c r="K64" s="358"/>
      <c r="L64" s="358"/>
      <c r="M64" s="358"/>
      <c r="N64" s="358"/>
      <c r="O64" s="358"/>
      <c r="P64" s="358"/>
      <c r="Q64" s="358"/>
      <c r="R64" s="359"/>
      <c r="S64" s="357"/>
      <c r="T64" s="358"/>
      <c r="U64" s="358"/>
      <c r="V64" s="358"/>
      <c r="W64" s="358"/>
      <c r="X64" s="358"/>
      <c r="Y64" s="358"/>
      <c r="Z64" s="358"/>
      <c r="AA64" s="358"/>
      <c r="AB64" s="358"/>
      <c r="AC64" s="358"/>
      <c r="AD64" s="358"/>
      <c r="AE64" s="358"/>
      <c r="AF64" s="358"/>
      <c r="AG64" s="358"/>
      <c r="AH64" s="358"/>
      <c r="AI64" s="358"/>
      <c r="AJ64" s="358"/>
      <c r="AK64" s="358"/>
      <c r="AL64" s="358"/>
      <c r="AM64" s="358"/>
      <c r="AN64" s="358"/>
      <c r="AO64" s="358"/>
      <c r="AP64" s="358"/>
      <c r="AQ64" s="358"/>
      <c r="AR64" s="360"/>
      <c r="AS64" s="79"/>
    </row>
    <row r="65" spans="1:45" ht="23.25" customHeight="1" x14ac:dyDescent="0.25">
      <c r="A65" s="384" t="s">
        <v>30</v>
      </c>
      <c r="B65" s="385"/>
      <c r="C65" s="385"/>
      <c r="D65" s="385"/>
      <c r="E65" s="385"/>
      <c r="F65" s="385"/>
      <c r="G65" s="385"/>
      <c r="H65" s="385"/>
      <c r="I65" s="385"/>
      <c r="J65" s="385"/>
      <c r="K65" s="385"/>
      <c r="L65" s="385"/>
      <c r="M65" s="385"/>
      <c r="N65" s="385"/>
      <c r="O65" s="385"/>
      <c r="P65" s="385"/>
      <c r="Q65" s="385"/>
      <c r="R65" s="385"/>
      <c r="S65" s="385"/>
      <c r="T65" s="385"/>
      <c r="U65" s="385"/>
      <c r="V65" s="385"/>
      <c r="W65" s="385"/>
      <c r="X65" s="385"/>
      <c r="Y65" s="385"/>
      <c r="Z65" s="385"/>
      <c r="AA65" s="385"/>
      <c r="AB65" s="385"/>
      <c r="AC65" s="385"/>
      <c r="AD65" s="385"/>
      <c r="AE65" s="385"/>
      <c r="AF65" s="385"/>
      <c r="AG65" s="385"/>
      <c r="AH65" s="385"/>
      <c r="AI65" s="385"/>
      <c r="AJ65" s="385"/>
      <c r="AK65" s="385"/>
      <c r="AL65" s="385"/>
      <c r="AM65" s="385"/>
      <c r="AN65" s="385"/>
      <c r="AO65" s="385"/>
      <c r="AP65" s="385"/>
      <c r="AQ65" s="385"/>
      <c r="AR65" s="386"/>
    </row>
    <row r="66" spans="1:45" ht="15" customHeight="1" x14ac:dyDescent="0.25">
      <c r="A66" s="387" t="s">
        <v>270</v>
      </c>
      <c r="B66" s="276"/>
      <c r="C66" s="276"/>
      <c r="D66" s="276"/>
      <c r="E66" s="276"/>
      <c r="F66" s="276"/>
      <c r="G66" s="276"/>
      <c r="H66" s="276"/>
      <c r="I66" s="276"/>
      <c r="J66" s="276"/>
      <c r="K66" s="276"/>
      <c r="L66" s="276"/>
      <c r="M66" s="276"/>
      <c r="N66" s="276"/>
      <c r="O66" s="276"/>
      <c r="P66" s="276"/>
      <c r="Q66" s="276"/>
      <c r="R66" s="276"/>
      <c r="S66" s="276"/>
      <c r="T66" s="276"/>
      <c r="U66" s="276"/>
      <c r="V66" s="276"/>
      <c r="W66" s="276"/>
      <c r="X66" s="276"/>
      <c r="Y66" s="276"/>
      <c r="Z66" s="276"/>
      <c r="AA66" s="276"/>
      <c r="AB66" s="276"/>
      <c r="AC66" s="276"/>
      <c r="AD66" s="276"/>
      <c r="AE66" s="276"/>
      <c r="AF66" s="276"/>
      <c r="AG66" s="276"/>
      <c r="AH66" s="276"/>
      <c r="AI66" s="276"/>
      <c r="AJ66" s="276"/>
      <c r="AK66" s="276"/>
      <c r="AL66" s="276"/>
      <c r="AM66" s="276"/>
      <c r="AN66" s="276"/>
      <c r="AO66" s="276"/>
      <c r="AP66" s="276"/>
      <c r="AQ66" s="276"/>
      <c r="AR66" s="388"/>
      <c r="AS66" s="79"/>
    </row>
    <row r="67" spans="1:45" ht="15" customHeight="1" x14ac:dyDescent="0.25">
      <c r="A67" s="378" t="s">
        <v>343</v>
      </c>
      <c r="B67" s="389"/>
      <c r="C67" s="389"/>
      <c r="D67" s="389"/>
      <c r="E67" s="389"/>
      <c r="F67" s="389"/>
      <c r="G67" s="389"/>
      <c r="H67" s="389"/>
      <c r="I67" s="389"/>
      <c r="J67" s="389"/>
      <c r="K67" s="389"/>
      <c r="L67" s="389"/>
      <c r="M67" s="389"/>
      <c r="N67" s="389"/>
      <c r="O67" s="389"/>
      <c r="P67" s="389"/>
      <c r="Q67" s="389"/>
      <c r="R67" s="389"/>
      <c r="S67" s="389"/>
      <c r="T67" s="389"/>
      <c r="U67" s="389"/>
      <c r="V67" s="389"/>
      <c r="W67" s="389"/>
      <c r="X67" s="389"/>
      <c r="Y67" s="389"/>
      <c r="Z67" s="389"/>
      <c r="AA67" s="389"/>
      <c r="AB67" s="389"/>
      <c r="AC67" s="389"/>
      <c r="AD67" s="389"/>
      <c r="AE67" s="389"/>
      <c r="AF67" s="389"/>
      <c r="AG67" s="389"/>
      <c r="AH67" s="389"/>
      <c r="AI67" s="389"/>
      <c r="AJ67" s="389"/>
      <c r="AK67" s="389"/>
      <c r="AL67" s="389"/>
      <c r="AM67" s="389"/>
      <c r="AN67" s="389"/>
      <c r="AO67" s="389"/>
      <c r="AP67" s="389"/>
      <c r="AQ67" s="389"/>
      <c r="AR67" s="390"/>
      <c r="AS67" s="79"/>
    </row>
    <row r="68" spans="1:45" ht="24" customHeight="1" x14ac:dyDescent="0.25">
      <c r="A68" s="375" t="s">
        <v>338</v>
      </c>
      <c r="B68" s="376"/>
      <c r="C68" s="376"/>
      <c r="D68" s="376"/>
      <c r="E68" s="376"/>
      <c r="F68" s="376"/>
      <c r="G68" s="376"/>
      <c r="H68" s="376"/>
      <c r="I68" s="376"/>
      <c r="J68" s="376"/>
      <c r="K68" s="376"/>
      <c r="L68" s="376"/>
      <c r="M68" s="376"/>
      <c r="N68" s="376"/>
      <c r="O68" s="376"/>
      <c r="P68" s="376"/>
      <c r="Q68" s="376"/>
      <c r="R68" s="376"/>
      <c r="S68" s="376"/>
      <c r="T68" s="376"/>
      <c r="U68" s="376"/>
      <c r="V68" s="376"/>
      <c r="W68" s="376"/>
      <c r="X68" s="376"/>
      <c r="Y68" s="376"/>
      <c r="Z68" s="376"/>
      <c r="AA68" s="376"/>
      <c r="AB68" s="376"/>
      <c r="AC68" s="376"/>
      <c r="AD68" s="376"/>
      <c r="AE68" s="376"/>
      <c r="AF68" s="376"/>
      <c r="AG68" s="376"/>
      <c r="AH68" s="376"/>
      <c r="AI68" s="376"/>
      <c r="AJ68" s="376"/>
      <c r="AK68" s="376"/>
      <c r="AL68" s="376"/>
      <c r="AM68" s="376"/>
      <c r="AN68" s="376"/>
      <c r="AO68" s="376"/>
      <c r="AP68" s="376"/>
      <c r="AQ68" s="376"/>
      <c r="AR68" s="377"/>
      <c r="AS68" s="79"/>
    </row>
    <row r="69" spans="1:45" ht="15" customHeight="1" x14ac:dyDescent="0.25">
      <c r="A69" s="375" t="s">
        <v>339</v>
      </c>
      <c r="B69" s="376"/>
      <c r="C69" s="376"/>
      <c r="D69" s="376"/>
      <c r="E69" s="376"/>
      <c r="F69" s="376"/>
      <c r="G69" s="376"/>
      <c r="H69" s="376"/>
      <c r="I69" s="376"/>
      <c r="J69" s="376"/>
      <c r="K69" s="376"/>
      <c r="L69" s="376"/>
      <c r="M69" s="376"/>
      <c r="N69" s="376"/>
      <c r="O69" s="376"/>
      <c r="P69" s="376"/>
      <c r="Q69" s="376"/>
      <c r="R69" s="376"/>
      <c r="S69" s="376"/>
      <c r="T69" s="376"/>
      <c r="U69" s="376"/>
      <c r="V69" s="376"/>
      <c r="W69" s="376"/>
      <c r="X69" s="376"/>
      <c r="Y69" s="376"/>
      <c r="Z69" s="376"/>
      <c r="AA69" s="376"/>
      <c r="AB69" s="376"/>
      <c r="AC69" s="376"/>
      <c r="AD69" s="376"/>
      <c r="AE69" s="376"/>
      <c r="AF69" s="376"/>
      <c r="AG69" s="376"/>
      <c r="AH69" s="376"/>
      <c r="AI69" s="376"/>
      <c r="AJ69" s="376"/>
      <c r="AK69" s="376"/>
      <c r="AL69" s="376"/>
      <c r="AM69" s="376"/>
      <c r="AN69" s="376"/>
      <c r="AO69" s="376"/>
      <c r="AP69" s="376"/>
      <c r="AQ69" s="376"/>
      <c r="AR69" s="377"/>
      <c r="AS69" s="79"/>
    </row>
    <row r="70" spans="1:45" ht="24.75" customHeight="1" x14ac:dyDescent="0.25">
      <c r="A70" s="391" t="s">
        <v>1103</v>
      </c>
      <c r="B70" s="392"/>
      <c r="C70" s="392"/>
      <c r="D70" s="392"/>
      <c r="E70" s="392"/>
      <c r="F70" s="392"/>
      <c r="G70" s="392"/>
      <c r="H70" s="392"/>
      <c r="I70" s="392"/>
      <c r="J70" s="392"/>
      <c r="K70" s="392"/>
      <c r="L70" s="392"/>
      <c r="M70" s="392"/>
      <c r="N70" s="392"/>
      <c r="O70" s="392"/>
      <c r="P70" s="392"/>
      <c r="Q70" s="392"/>
      <c r="R70" s="392"/>
      <c r="S70" s="392"/>
      <c r="T70" s="392"/>
      <c r="U70" s="392"/>
      <c r="V70" s="392"/>
      <c r="W70" s="392"/>
      <c r="X70" s="392"/>
      <c r="Y70" s="392"/>
      <c r="Z70" s="392"/>
      <c r="AA70" s="392"/>
      <c r="AB70" s="392"/>
      <c r="AC70" s="392"/>
      <c r="AD70" s="392"/>
      <c r="AE70" s="392"/>
      <c r="AF70" s="392"/>
      <c r="AG70" s="392"/>
      <c r="AH70" s="392"/>
      <c r="AI70" s="392"/>
      <c r="AJ70" s="392"/>
      <c r="AK70" s="392"/>
      <c r="AL70" s="392"/>
      <c r="AM70" s="392"/>
      <c r="AN70" s="392"/>
      <c r="AO70" s="392"/>
      <c r="AP70" s="392"/>
      <c r="AQ70" s="392"/>
      <c r="AR70" s="393"/>
    </row>
    <row r="71" spans="1:45" ht="15" customHeight="1" x14ac:dyDescent="0.25">
      <c r="A71" s="375" t="s">
        <v>344</v>
      </c>
      <c r="B71" s="376"/>
      <c r="C71" s="376"/>
      <c r="D71" s="376"/>
      <c r="E71" s="376"/>
      <c r="F71" s="376"/>
      <c r="G71" s="376"/>
      <c r="H71" s="376"/>
      <c r="I71" s="376"/>
      <c r="J71" s="376"/>
      <c r="K71" s="376"/>
      <c r="L71" s="376"/>
      <c r="M71" s="376"/>
      <c r="N71" s="376"/>
      <c r="O71" s="376"/>
      <c r="P71" s="376"/>
      <c r="Q71" s="376"/>
      <c r="R71" s="376"/>
      <c r="S71" s="376"/>
      <c r="T71" s="376"/>
      <c r="U71" s="376"/>
      <c r="V71" s="376"/>
      <c r="W71" s="376"/>
      <c r="X71" s="376"/>
      <c r="Y71" s="376"/>
      <c r="Z71" s="376"/>
      <c r="AA71" s="376"/>
      <c r="AB71" s="376"/>
      <c r="AC71" s="376"/>
      <c r="AD71" s="376"/>
      <c r="AE71" s="376"/>
      <c r="AF71" s="376"/>
      <c r="AG71" s="376"/>
      <c r="AH71" s="376"/>
      <c r="AI71" s="376"/>
      <c r="AJ71" s="376"/>
      <c r="AK71" s="376"/>
      <c r="AL71" s="376"/>
      <c r="AM71" s="376"/>
      <c r="AN71" s="376"/>
      <c r="AO71" s="376"/>
      <c r="AP71" s="376"/>
      <c r="AQ71" s="376"/>
      <c r="AR71" s="377"/>
    </row>
    <row r="72" spans="1:45" ht="17.25" customHeight="1" x14ac:dyDescent="0.25">
      <c r="A72" s="378" t="s">
        <v>345</v>
      </c>
      <c r="B72" s="379"/>
      <c r="C72" s="379"/>
      <c r="D72" s="379"/>
      <c r="E72" s="379"/>
      <c r="F72" s="379"/>
      <c r="G72" s="379"/>
      <c r="H72" s="379"/>
      <c r="I72" s="379"/>
      <c r="J72" s="379"/>
      <c r="K72" s="379"/>
      <c r="L72" s="379"/>
      <c r="M72" s="379"/>
      <c r="N72" s="379"/>
      <c r="O72" s="379"/>
      <c r="P72" s="379"/>
      <c r="Q72" s="379"/>
      <c r="R72" s="379"/>
      <c r="S72" s="379"/>
      <c r="T72" s="379"/>
      <c r="U72" s="379"/>
      <c r="V72" s="379"/>
      <c r="W72" s="379"/>
      <c r="X72" s="379"/>
      <c r="Y72" s="379"/>
      <c r="Z72" s="379"/>
      <c r="AA72" s="379"/>
      <c r="AB72" s="379"/>
      <c r="AC72" s="379"/>
      <c r="AD72" s="379"/>
      <c r="AE72" s="379"/>
      <c r="AF72" s="379"/>
      <c r="AG72" s="379"/>
      <c r="AH72" s="379"/>
      <c r="AI72" s="379"/>
      <c r="AJ72" s="379"/>
      <c r="AK72" s="379"/>
      <c r="AL72" s="379"/>
      <c r="AM72" s="379"/>
      <c r="AN72" s="379"/>
      <c r="AO72" s="379"/>
      <c r="AP72" s="379"/>
      <c r="AQ72" s="379"/>
      <c r="AR72" s="380"/>
    </row>
    <row r="73" spans="1:45" x14ac:dyDescent="0.25">
      <c r="A73" s="381" t="s">
        <v>1104</v>
      </c>
      <c r="B73" s="382"/>
      <c r="C73" s="382"/>
      <c r="D73" s="382"/>
      <c r="E73" s="382"/>
      <c r="F73" s="382"/>
      <c r="G73" s="382"/>
      <c r="H73" s="382"/>
      <c r="I73" s="382"/>
      <c r="J73" s="382"/>
      <c r="K73" s="382"/>
      <c r="L73" s="382"/>
      <c r="M73" s="382"/>
      <c r="N73" s="382"/>
      <c r="O73" s="382"/>
      <c r="P73" s="382"/>
      <c r="Q73" s="382"/>
      <c r="R73" s="382"/>
      <c r="S73" s="382"/>
      <c r="T73" s="382"/>
      <c r="U73" s="382"/>
      <c r="V73" s="382"/>
      <c r="W73" s="382"/>
      <c r="X73" s="382"/>
      <c r="Y73" s="382"/>
      <c r="Z73" s="382"/>
      <c r="AA73" s="382"/>
      <c r="AB73" s="382"/>
      <c r="AC73" s="382"/>
      <c r="AD73" s="382"/>
      <c r="AE73" s="382"/>
      <c r="AF73" s="382"/>
      <c r="AG73" s="382"/>
      <c r="AH73" s="382"/>
      <c r="AI73" s="382"/>
      <c r="AJ73" s="382"/>
      <c r="AK73" s="382"/>
      <c r="AL73" s="382"/>
      <c r="AM73" s="382"/>
      <c r="AN73" s="382"/>
      <c r="AO73" s="382"/>
      <c r="AP73" s="382"/>
      <c r="AQ73" s="382"/>
      <c r="AR73" s="383"/>
      <c r="AS73" s="79"/>
    </row>
    <row r="78" spans="1:45" ht="18" x14ac:dyDescent="0.25">
      <c r="D78" s="25"/>
    </row>
    <row r="79" spans="1:45" ht="18" x14ac:dyDescent="0.25">
      <c r="D79" s="26"/>
    </row>
    <row r="80" spans="1:45" ht="18" x14ac:dyDescent="0.25">
      <c r="D80" s="25"/>
    </row>
    <row r="81" spans="4:4" ht="18" x14ac:dyDescent="0.25">
      <c r="D81" s="25"/>
    </row>
    <row r="82" spans="4:4" ht="18" x14ac:dyDescent="0.25">
      <c r="D82" s="25"/>
    </row>
  </sheetData>
  <sheetProtection algorithmName="SHA-512" hashValue="W2V1caU/YNtAsm3p3NWrwL8A25EfBaN/UqMlxUYYERhq0ingwHT4TLEAtGBIdtSTr1/zFex64Tia8/yuHE0Y6g==" saltValue="EA2dCAW08m9vlDcehRn9Eg==" spinCount="100000" sheet="1" formatCells="0" selectLockedCells="1"/>
  <dataConsolidate/>
  <mergeCells count="51">
    <mergeCell ref="B1:AR1"/>
    <mergeCell ref="A2:AR2"/>
    <mergeCell ref="A3:AR3"/>
    <mergeCell ref="A4:AR4"/>
    <mergeCell ref="B5:T5"/>
    <mergeCell ref="U5:AR5"/>
    <mergeCell ref="B6:T6"/>
    <mergeCell ref="U6:AR6"/>
    <mergeCell ref="A7:AR7"/>
    <mergeCell ref="A8:A11"/>
    <mergeCell ref="B8:B11"/>
    <mergeCell ref="D8:AQ8"/>
    <mergeCell ref="AR8:AR11"/>
    <mergeCell ref="C9:C11"/>
    <mergeCell ref="D9:D11"/>
    <mergeCell ref="E9:E11"/>
    <mergeCell ref="F9:AQ9"/>
    <mergeCell ref="F10:P10"/>
    <mergeCell ref="Q10:X10"/>
    <mergeCell ref="Y10:AF10"/>
    <mergeCell ref="AG10:AM10"/>
    <mergeCell ref="AN10:AQ10"/>
    <mergeCell ref="A54:E55"/>
    <mergeCell ref="F54:AR54"/>
    <mergeCell ref="F55:AR55"/>
    <mergeCell ref="A56:E57"/>
    <mergeCell ref="F56:AR56"/>
    <mergeCell ref="F57:AR57"/>
    <mergeCell ref="B64:R64"/>
    <mergeCell ref="S64:AR64"/>
    <mergeCell ref="A58:E59"/>
    <mergeCell ref="F58:AR58"/>
    <mergeCell ref="F59:AR59"/>
    <mergeCell ref="A60:AR60"/>
    <mergeCell ref="B61:E61"/>
    <mergeCell ref="F61:R61"/>
    <mergeCell ref="S61:AR61"/>
    <mergeCell ref="B62:E62"/>
    <mergeCell ref="F62:R62"/>
    <mergeCell ref="S62:AR62"/>
    <mergeCell ref="B63:R63"/>
    <mergeCell ref="S63:AR63"/>
    <mergeCell ref="A71:AR71"/>
    <mergeCell ref="A72:AR72"/>
    <mergeCell ref="A73:AR73"/>
    <mergeCell ref="A65:AR65"/>
    <mergeCell ref="A66:AR66"/>
    <mergeCell ref="A67:AR67"/>
    <mergeCell ref="A68:AR68"/>
    <mergeCell ref="A69:AR69"/>
    <mergeCell ref="A70:AR70"/>
  </mergeCells>
  <dataValidations count="5">
    <dataValidation type="list" allowBlank="1" showInputMessage="1" showErrorMessage="1" sqref="D14 D16 D18 D20 D22 D24 D26 D28 D30 D32 D34 D36 D38 D40 D42 D44 D46 D48 D50 D52" xr:uid="{00000000-0002-0000-1100-000000000000}">
      <mc:AlternateContent xmlns:x12ac="http://schemas.microsoft.com/office/spreadsheetml/2011/1/ac" xmlns:mc="http://schemas.openxmlformats.org/markup-compatibility/2006">
        <mc:Choice Requires="x12ac">
          <x12ac:list>handel,gastronomia,usługi,"obsługa biurowa, pomieszczenia socjalne związane z działalnością produkcyjną",szkoły,żłobki,przedszkola,przemysłowe zakłady produkcyjne,"biura, urzędy i instytucje",szpitale,hotele i inne obiekty noclegowe</x12ac:list>
        </mc:Choice>
        <mc:Fallback>
          <formula1>"handel,gastronomia,usługi,obsługa biurowa, pomieszczenia socjalne związane z działalnością produkcyjną,szkoły,żłobki,przedszkola,przemysłowe zakłady produkcyjne,biura, urzędy i instytucje,szpitale,hotele i inne obiekty noclegowe"</formula1>
        </mc:Fallback>
      </mc:AlternateContent>
    </dataValidation>
    <dataValidation type="list" allowBlank="1" showInputMessage="1" showErrorMessage="1" sqref="B14" xr:uid="{00000000-0002-0000-1100-000001000000}">
      <formula1>",Z,N,B, ,"</formula1>
    </dataValidation>
    <dataValidation type="list" allowBlank="1" showInputMessage="1" showErrorMessage="1" sqref="B16 B18 B20 B22 B24 B26 B28 B30 B32 B34 B36 B38 B40 B42 B44 B46 B48 B50 B52" xr:uid="{00000000-0002-0000-1100-000002000000}">
      <formula1>",Z,N,B"</formula1>
    </dataValidation>
    <dataValidation type="list" allowBlank="1" showInputMessage="1" showErrorMessage="1" sqref="F14:P14 AN14:AQ14 F50:P50 AN50:AQ50 F16:P16 AN16:AQ16 F18:P18 AN18:AQ18 F20:P20 AN20:AQ20 F22:P22 AN22:AQ22 F24:P24 AN24:AQ24 F26:P26 AN26:AQ26 F28:P28 AN28:AQ28 F30:P30 AN30:AQ30 F32:P32 AN32:AQ32 F34:P34 AN34:AQ34 F36:P36 AN36:AQ36 F38:P38 AN38:AQ38 F40:P40 AN40:AQ40 F42:P42 AN42:AQ42 F44:P44 AN44:AQ44 F46:P46 AN46:AQ46 F48:P48 AN48:AQ48 F52:P52 AN52:AQ52" xr:uid="{00000000-0002-0000-1100-000003000000}">
      <mc:AlternateContent xmlns:x12ac="http://schemas.microsoft.com/office/spreadsheetml/2011/1/ac" xmlns:mc="http://schemas.openxmlformats.org/markup-compatibility/2006">
        <mc:Choice Requires="x12ac">
          <x12ac:list>0,"4,33","8,66","12,99","17,32","21,65","25,98","30,31","34,64","38,97","43,3","47,63","51,96","56,29","60,62","64,95"</x12ac:list>
        </mc:Choice>
        <mc:Fallback>
          <formula1>"0,4,33,8,66,12,99,17,32,21,65,25,98,30,31,34,64,38,97,43,3,47,63,51,96,56,29,60,62,64,95"</formula1>
        </mc:Fallback>
      </mc:AlternateContent>
    </dataValidation>
    <dataValidation type="list" allowBlank="1" showInputMessage="1" showErrorMessage="1" sqref="Q14:AM14 Q36:AM36 Q42:AM42 Q50:AM50 Q26:AM26 Q38:AM38 Q16:AM16 Q32:AM32 Q48:AM48 Q18:AM18 Q28:AM28 Q46:AM46 Q20:AM20 Q34:AM34 Q40:AM40 Q22:AM22 Q30:AM30 Q44:AM44 Q24:AM24 Q52:AM52" xr:uid="{00000000-0002-0000-1100-000004000000}">
      <mc:AlternateContent xmlns:x12ac="http://schemas.microsoft.com/office/spreadsheetml/2011/1/ac" xmlns:mc="http://schemas.openxmlformats.org/markup-compatibility/2006">
        <mc:Choice Requires="x12ac">
          <x12ac:list>"2,17","4,34","6,51","8,68","10,85","13,02","15,19","17,36","19,53","21,7","23,87","26,04","28,21","30,38","32,55"</x12ac:list>
        </mc:Choice>
        <mc:Fallback>
          <formula1>"2,17,4,34,6,51,8,68,10,85,13,02,15,19,17,36,19,53,21,7,23,87,26,04,28,21,30,38,32,55"</formula1>
        </mc:Fallback>
      </mc:AlternateContent>
    </dataValidation>
  </dataValidations>
  <printOptions horizontalCentered="1"/>
  <pageMargins left="0.25" right="0.25" top="0.75" bottom="0.75" header="0.3" footer="0.3"/>
  <pageSetup paperSize="8" scale="49" orientation="landscape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S82"/>
  <sheetViews>
    <sheetView showGridLines="0" view="pageBreakPreview" zoomScale="70" zoomScaleNormal="70" zoomScaleSheetLayoutView="70" workbookViewId="0">
      <pane ySplit="12" topLeftCell="A13" activePane="bottomLeft" state="frozen"/>
      <selection pane="bottomLeft" activeCell="B62" sqref="B62:E62"/>
    </sheetView>
  </sheetViews>
  <sheetFormatPr defaultRowHeight="15" x14ac:dyDescent="0.25"/>
  <cols>
    <col min="1" max="1" width="10.42578125" customWidth="1"/>
    <col min="2" max="2" width="9.85546875" customWidth="1"/>
    <col min="3" max="3" width="13.28515625" customWidth="1"/>
    <col min="4" max="4" width="33.85546875" customWidth="1"/>
    <col min="5" max="5" width="13.7109375" customWidth="1"/>
    <col min="6" max="13" width="6.7109375" customWidth="1"/>
    <col min="14" max="16" width="8.5703125" customWidth="1"/>
    <col min="17" max="21" width="6.7109375" customWidth="1"/>
    <col min="22" max="22" width="7.5703125" customWidth="1"/>
    <col min="23" max="25" width="8.28515625" customWidth="1"/>
    <col min="26" max="29" width="6.7109375" customWidth="1"/>
    <col min="30" max="32" width="8.42578125" customWidth="1"/>
    <col min="33" max="34" width="7.85546875" customWidth="1"/>
    <col min="35" max="37" width="6.7109375" customWidth="1"/>
    <col min="38" max="39" width="8.5703125" customWidth="1"/>
    <col min="40" max="40" width="6.7109375" customWidth="1"/>
    <col min="41" max="42" width="8.7109375" customWidth="1"/>
    <col min="43" max="43" width="8.5703125" customWidth="1"/>
    <col min="44" max="44" width="24.28515625" customWidth="1"/>
  </cols>
  <sheetData>
    <row r="1" spans="1:45" ht="18" customHeight="1" thickBot="1" x14ac:dyDescent="0.3">
      <c r="A1" t="s">
        <v>174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7"/>
      <c r="Z1" s="257"/>
      <c r="AA1" s="257"/>
      <c r="AB1" s="257"/>
      <c r="AC1" s="257"/>
      <c r="AD1" s="257"/>
      <c r="AE1" s="257"/>
      <c r="AF1" s="257"/>
      <c r="AG1" s="257"/>
      <c r="AH1" s="257"/>
      <c r="AI1" s="257"/>
      <c r="AJ1" s="257"/>
      <c r="AK1" s="257"/>
      <c r="AL1" s="257"/>
      <c r="AM1" s="257"/>
      <c r="AN1" s="257"/>
      <c r="AO1" s="257"/>
      <c r="AP1" s="257"/>
      <c r="AQ1" s="257"/>
      <c r="AR1" s="257"/>
    </row>
    <row r="2" spans="1:45" ht="18" customHeight="1" x14ac:dyDescent="0.25">
      <c r="A2" s="295" t="s">
        <v>236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  <c r="W2" s="296"/>
      <c r="X2" s="296"/>
      <c r="Y2" s="296"/>
      <c r="Z2" s="296"/>
      <c r="AA2" s="296"/>
      <c r="AB2" s="296"/>
      <c r="AC2" s="296"/>
      <c r="AD2" s="296"/>
      <c r="AE2" s="296"/>
      <c r="AF2" s="296"/>
      <c r="AG2" s="296"/>
      <c r="AH2" s="296"/>
      <c r="AI2" s="296"/>
      <c r="AJ2" s="296"/>
      <c r="AK2" s="296"/>
      <c r="AL2" s="296"/>
      <c r="AM2" s="296"/>
      <c r="AN2" s="296"/>
      <c r="AO2" s="296"/>
      <c r="AP2" s="296"/>
      <c r="AQ2" s="296"/>
      <c r="AR2" s="297"/>
      <c r="AS2" s="79"/>
    </row>
    <row r="3" spans="1:45" ht="79.5" customHeight="1" x14ac:dyDescent="0.25">
      <c r="A3" s="298" t="s">
        <v>247</v>
      </c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299"/>
      <c r="T3" s="299"/>
      <c r="U3" s="299"/>
      <c r="V3" s="299"/>
      <c r="W3" s="299"/>
      <c r="X3" s="299"/>
      <c r="Y3" s="299"/>
      <c r="Z3" s="299"/>
      <c r="AA3" s="299"/>
      <c r="AB3" s="299"/>
      <c r="AC3" s="299"/>
      <c r="AD3" s="299"/>
      <c r="AE3" s="299"/>
      <c r="AF3" s="299"/>
      <c r="AG3" s="299"/>
      <c r="AH3" s="299"/>
      <c r="AI3" s="299"/>
      <c r="AJ3" s="299"/>
      <c r="AK3" s="299"/>
      <c r="AL3" s="299"/>
      <c r="AM3" s="299"/>
      <c r="AN3" s="299"/>
      <c r="AO3" s="299"/>
      <c r="AP3" s="299"/>
      <c r="AQ3" s="299"/>
      <c r="AR3" s="300"/>
    </row>
    <row r="4" spans="1:45" ht="17.25" customHeight="1" x14ac:dyDescent="0.25">
      <c r="A4" s="301" t="s">
        <v>348</v>
      </c>
      <c r="B4" s="302"/>
      <c r="C4" s="302"/>
      <c r="D4" s="302"/>
      <c r="E4" s="302"/>
      <c r="F4" s="302"/>
      <c r="G4" s="302"/>
      <c r="H4" s="302"/>
      <c r="I4" s="302"/>
      <c r="J4" s="302"/>
      <c r="K4" s="302"/>
      <c r="L4" s="302"/>
      <c r="M4" s="302"/>
      <c r="N4" s="302"/>
      <c r="O4" s="302"/>
      <c r="P4" s="302"/>
      <c r="Q4" s="302"/>
      <c r="R4" s="302"/>
      <c r="S4" s="302"/>
      <c r="T4" s="302"/>
      <c r="U4" s="302"/>
      <c r="V4" s="302"/>
      <c r="W4" s="302"/>
      <c r="X4" s="302"/>
      <c r="Y4" s="302"/>
      <c r="Z4" s="302"/>
      <c r="AA4" s="302"/>
      <c r="AB4" s="302"/>
      <c r="AC4" s="302"/>
      <c r="AD4" s="302"/>
      <c r="AE4" s="302"/>
      <c r="AF4" s="302"/>
      <c r="AG4" s="302"/>
      <c r="AH4" s="302"/>
      <c r="AI4" s="302"/>
      <c r="AJ4" s="302"/>
      <c r="AK4" s="302"/>
      <c r="AL4" s="302"/>
      <c r="AM4" s="302"/>
      <c r="AN4" s="302"/>
      <c r="AO4" s="302"/>
      <c r="AP4" s="302"/>
      <c r="AQ4" s="302"/>
      <c r="AR4" s="303"/>
      <c r="AS4" s="79"/>
    </row>
    <row r="5" spans="1:45" ht="10.5" customHeight="1" x14ac:dyDescent="0.25">
      <c r="A5" s="51"/>
      <c r="B5" s="304" t="s">
        <v>239</v>
      </c>
      <c r="C5" s="305"/>
      <c r="D5" s="305"/>
      <c r="E5" s="305"/>
      <c r="F5" s="305"/>
      <c r="G5" s="305"/>
      <c r="H5" s="305"/>
      <c r="I5" s="305"/>
      <c r="J5" s="305"/>
      <c r="K5" s="305"/>
      <c r="L5" s="305"/>
      <c r="M5" s="305"/>
      <c r="N5" s="305"/>
      <c r="O5" s="305"/>
      <c r="P5" s="305"/>
      <c r="Q5" s="305"/>
      <c r="R5" s="305"/>
      <c r="S5" s="305"/>
      <c r="T5" s="306"/>
      <c r="U5" s="304" t="s">
        <v>238</v>
      </c>
      <c r="V5" s="305"/>
      <c r="W5" s="305"/>
      <c r="X5" s="305"/>
      <c r="Y5" s="305"/>
      <c r="Z5" s="305"/>
      <c r="AA5" s="305"/>
      <c r="AB5" s="305"/>
      <c r="AC5" s="305"/>
      <c r="AD5" s="305"/>
      <c r="AE5" s="305"/>
      <c r="AF5" s="305"/>
      <c r="AG5" s="305"/>
      <c r="AH5" s="305"/>
      <c r="AI5" s="305"/>
      <c r="AJ5" s="305"/>
      <c r="AK5" s="305"/>
      <c r="AL5" s="305"/>
      <c r="AM5" s="305"/>
      <c r="AN5" s="305"/>
      <c r="AO5" s="305"/>
      <c r="AP5" s="305"/>
      <c r="AQ5" s="305"/>
      <c r="AR5" s="307"/>
      <c r="AS5" s="79"/>
    </row>
    <row r="6" spans="1:45" ht="42.75" customHeight="1" x14ac:dyDescent="0.25">
      <c r="A6" s="52"/>
      <c r="B6" s="272"/>
      <c r="C6" s="273"/>
      <c r="D6" s="273"/>
      <c r="E6" s="273"/>
      <c r="F6" s="273"/>
      <c r="G6" s="273"/>
      <c r="H6" s="273"/>
      <c r="I6" s="273"/>
      <c r="J6" s="273"/>
      <c r="K6" s="273"/>
      <c r="L6" s="273"/>
      <c r="M6" s="273"/>
      <c r="N6" s="273"/>
      <c r="O6" s="273"/>
      <c r="P6" s="273"/>
      <c r="Q6" s="273"/>
      <c r="R6" s="273"/>
      <c r="S6" s="273"/>
      <c r="T6" s="274"/>
      <c r="U6" s="272"/>
      <c r="V6" s="273"/>
      <c r="W6" s="273"/>
      <c r="X6" s="273"/>
      <c r="Y6" s="273"/>
      <c r="Z6" s="273"/>
      <c r="AA6" s="273"/>
      <c r="AB6" s="273"/>
      <c r="AC6" s="273"/>
      <c r="AD6" s="273"/>
      <c r="AE6" s="273"/>
      <c r="AF6" s="273"/>
      <c r="AG6" s="273"/>
      <c r="AH6" s="273"/>
      <c r="AI6" s="273"/>
      <c r="AJ6" s="273"/>
      <c r="AK6" s="273"/>
      <c r="AL6" s="273"/>
      <c r="AM6" s="273"/>
      <c r="AN6" s="273"/>
      <c r="AO6" s="273"/>
      <c r="AP6" s="273"/>
      <c r="AQ6" s="273"/>
      <c r="AR6" s="308"/>
      <c r="AS6" s="79"/>
    </row>
    <row r="7" spans="1:45" ht="16.5" customHeight="1" thickBot="1" x14ac:dyDescent="0.3">
      <c r="A7" s="309" t="s">
        <v>349</v>
      </c>
      <c r="B7" s="310"/>
      <c r="C7" s="310"/>
      <c r="D7" s="310"/>
      <c r="E7" s="310"/>
      <c r="F7" s="310"/>
      <c r="G7" s="310"/>
      <c r="H7" s="310"/>
      <c r="I7" s="310"/>
      <c r="J7" s="310"/>
      <c r="K7" s="310"/>
      <c r="L7" s="310"/>
      <c r="M7" s="310"/>
      <c r="N7" s="310"/>
      <c r="O7" s="310"/>
      <c r="P7" s="310"/>
      <c r="Q7" s="310"/>
      <c r="R7" s="310"/>
      <c r="S7" s="310"/>
      <c r="T7" s="310"/>
      <c r="U7" s="310"/>
      <c r="V7" s="310"/>
      <c r="W7" s="310"/>
      <c r="X7" s="310"/>
      <c r="Y7" s="310"/>
      <c r="Z7" s="310"/>
      <c r="AA7" s="310"/>
      <c r="AB7" s="310"/>
      <c r="AC7" s="310"/>
      <c r="AD7" s="310"/>
      <c r="AE7" s="310"/>
      <c r="AF7" s="310"/>
      <c r="AG7" s="310"/>
      <c r="AH7" s="310"/>
      <c r="AI7" s="310"/>
      <c r="AJ7" s="310"/>
      <c r="AK7" s="310"/>
      <c r="AL7" s="310"/>
      <c r="AM7" s="310"/>
      <c r="AN7" s="310"/>
      <c r="AO7" s="310"/>
      <c r="AP7" s="310"/>
      <c r="AQ7" s="310"/>
      <c r="AR7" s="311"/>
      <c r="AS7" s="79"/>
    </row>
    <row r="8" spans="1:45" ht="16.5" customHeight="1" x14ac:dyDescent="0.25">
      <c r="A8" s="312" t="s">
        <v>342</v>
      </c>
      <c r="B8" s="314" t="s">
        <v>248</v>
      </c>
      <c r="C8" s="21" t="s">
        <v>168</v>
      </c>
      <c r="D8" s="316" t="s">
        <v>241</v>
      </c>
      <c r="E8" s="317"/>
      <c r="F8" s="318"/>
      <c r="G8" s="318"/>
      <c r="H8" s="318"/>
      <c r="I8" s="318"/>
      <c r="J8" s="318"/>
      <c r="K8" s="318"/>
      <c r="L8" s="318"/>
      <c r="M8" s="318"/>
      <c r="N8" s="318"/>
      <c r="O8" s="318"/>
      <c r="P8" s="318"/>
      <c r="Q8" s="318"/>
      <c r="R8" s="318"/>
      <c r="S8" s="318"/>
      <c r="T8" s="318"/>
      <c r="U8" s="318"/>
      <c r="V8" s="318"/>
      <c r="W8" s="318"/>
      <c r="X8" s="318"/>
      <c r="Y8" s="318"/>
      <c r="Z8" s="318"/>
      <c r="AA8" s="318"/>
      <c r="AB8" s="318"/>
      <c r="AC8" s="318"/>
      <c r="AD8" s="318"/>
      <c r="AE8" s="318"/>
      <c r="AF8" s="318"/>
      <c r="AG8" s="318"/>
      <c r="AH8" s="318"/>
      <c r="AI8" s="318"/>
      <c r="AJ8" s="318"/>
      <c r="AK8" s="318"/>
      <c r="AL8" s="318"/>
      <c r="AM8" s="318"/>
      <c r="AN8" s="318"/>
      <c r="AO8" s="318"/>
      <c r="AP8" s="318"/>
      <c r="AQ8" s="319"/>
      <c r="AR8" s="320" t="s">
        <v>271</v>
      </c>
    </row>
    <row r="9" spans="1:45" ht="36.75" customHeight="1" x14ac:dyDescent="0.25">
      <c r="A9" s="313"/>
      <c r="B9" s="315"/>
      <c r="C9" s="322" t="s">
        <v>240</v>
      </c>
      <c r="D9" s="313" t="s">
        <v>249</v>
      </c>
      <c r="E9" s="323" t="s">
        <v>250</v>
      </c>
      <c r="F9" s="315" t="s">
        <v>390</v>
      </c>
      <c r="G9" s="315"/>
      <c r="H9" s="315"/>
      <c r="I9" s="315"/>
      <c r="J9" s="315"/>
      <c r="K9" s="315"/>
      <c r="L9" s="315"/>
      <c r="M9" s="315"/>
      <c r="N9" s="315"/>
      <c r="O9" s="315"/>
      <c r="P9" s="315"/>
      <c r="Q9" s="315"/>
      <c r="R9" s="315"/>
      <c r="S9" s="315"/>
      <c r="T9" s="315"/>
      <c r="U9" s="315"/>
      <c r="V9" s="315"/>
      <c r="W9" s="315"/>
      <c r="X9" s="315"/>
      <c r="Y9" s="315"/>
      <c r="Z9" s="315"/>
      <c r="AA9" s="315"/>
      <c r="AB9" s="315"/>
      <c r="AC9" s="315"/>
      <c r="AD9" s="315"/>
      <c r="AE9" s="315"/>
      <c r="AF9" s="315"/>
      <c r="AG9" s="315"/>
      <c r="AH9" s="315"/>
      <c r="AI9" s="315"/>
      <c r="AJ9" s="315"/>
      <c r="AK9" s="315"/>
      <c r="AL9" s="315"/>
      <c r="AM9" s="315"/>
      <c r="AN9" s="315"/>
      <c r="AO9" s="315"/>
      <c r="AP9" s="315"/>
      <c r="AQ9" s="323"/>
      <c r="AR9" s="321"/>
    </row>
    <row r="10" spans="1:45" ht="21" customHeight="1" x14ac:dyDescent="0.25">
      <c r="A10" s="313"/>
      <c r="B10" s="315"/>
      <c r="C10" s="322"/>
      <c r="D10" s="313"/>
      <c r="E10" s="323"/>
      <c r="F10" s="324" t="s">
        <v>359</v>
      </c>
      <c r="G10" s="324"/>
      <c r="H10" s="324"/>
      <c r="I10" s="324"/>
      <c r="J10" s="324"/>
      <c r="K10" s="324"/>
      <c r="L10" s="324"/>
      <c r="M10" s="324"/>
      <c r="N10" s="324"/>
      <c r="O10" s="324"/>
      <c r="P10" s="324"/>
      <c r="Q10" s="325" t="s">
        <v>32</v>
      </c>
      <c r="R10" s="326"/>
      <c r="S10" s="326"/>
      <c r="T10" s="326"/>
      <c r="U10" s="326"/>
      <c r="V10" s="326"/>
      <c r="W10" s="326"/>
      <c r="X10" s="327"/>
      <c r="Y10" s="328" t="s">
        <v>31</v>
      </c>
      <c r="Z10" s="329"/>
      <c r="AA10" s="329"/>
      <c r="AB10" s="329"/>
      <c r="AC10" s="329"/>
      <c r="AD10" s="329"/>
      <c r="AE10" s="329"/>
      <c r="AF10" s="330"/>
      <c r="AG10" s="331" t="s">
        <v>33</v>
      </c>
      <c r="AH10" s="332"/>
      <c r="AI10" s="332"/>
      <c r="AJ10" s="332"/>
      <c r="AK10" s="332"/>
      <c r="AL10" s="332"/>
      <c r="AM10" s="333"/>
      <c r="AN10" s="334" t="s">
        <v>34</v>
      </c>
      <c r="AO10" s="335"/>
      <c r="AP10" s="335"/>
      <c r="AQ10" s="335"/>
      <c r="AR10" s="321"/>
    </row>
    <row r="11" spans="1:45" ht="45" customHeight="1" x14ac:dyDescent="0.25">
      <c r="A11" s="313"/>
      <c r="B11" s="315"/>
      <c r="C11" s="322"/>
      <c r="D11" s="313"/>
      <c r="E11" s="323"/>
      <c r="F11" s="14" t="s">
        <v>267</v>
      </c>
      <c r="G11" s="14" t="s">
        <v>268</v>
      </c>
      <c r="H11" s="14" t="s">
        <v>269</v>
      </c>
      <c r="I11" s="14" t="s">
        <v>259</v>
      </c>
      <c r="J11" s="14" t="s">
        <v>347</v>
      </c>
      <c r="K11" s="14" t="s">
        <v>260</v>
      </c>
      <c r="L11" s="14" t="s">
        <v>261</v>
      </c>
      <c r="M11" s="14" t="s">
        <v>262</v>
      </c>
      <c r="N11" s="27" t="s">
        <v>362</v>
      </c>
      <c r="O11" s="27" t="s">
        <v>363</v>
      </c>
      <c r="P11" s="27" t="s">
        <v>364</v>
      </c>
      <c r="Q11" s="14" t="s">
        <v>267</v>
      </c>
      <c r="R11" s="14" t="s">
        <v>268</v>
      </c>
      <c r="S11" s="14" t="s">
        <v>347</v>
      </c>
      <c r="T11" s="14" t="s">
        <v>360</v>
      </c>
      <c r="U11" s="14" t="s">
        <v>361</v>
      </c>
      <c r="V11" s="27" t="s">
        <v>362</v>
      </c>
      <c r="W11" s="27" t="s">
        <v>363</v>
      </c>
      <c r="X11" s="27" t="s">
        <v>364</v>
      </c>
      <c r="Y11" s="14" t="s">
        <v>267</v>
      </c>
      <c r="Z11" s="14" t="s">
        <v>268</v>
      </c>
      <c r="AA11" s="14" t="s">
        <v>347</v>
      </c>
      <c r="AB11" s="14" t="s">
        <v>360</v>
      </c>
      <c r="AC11" s="14" t="s">
        <v>361</v>
      </c>
      <c r="AD11" s="27" t="s">
        <v>362</v>
      </c>
      <c r="AE11" s="27" t="s">
        <v>363</v>
      </c>
      <c r="AF11" s="27" t="s">
        <v>364</v>
      </c>
      <c r="AG11" s="14" t="s">
        <v>267</v>
      </c>
      <c r="AH11" s="14" t="s">
        <v>268</v>
      </c>
      <c r="AI11" s="14" t="s">
        <v>347</v>
      </c>
      <c r="AJ11" s="14" t="s">
        <v>360</v>
      </c>
      <c r="AK11" s="14" t="s">
        <v>361</v>
      </c>
      <c r="AL11" s="27" t="s">
        <v>362</v>
      </c>
      <c r="AM11" s="27" t="s">
        <v>363</v>
      </c>
      <c r="AN11" s="14" t="s">
        <v>267</v>
      </c>
      <c r="AO11" s="14" t="s">
        <v>268</v>
      </c>
      <c r="AP11" s="14" t="s">
        <v>347</v>
      </c>
      <c r="AQ11" s="31" t="s">
        <v>362</v>
      </c>
      <c r="AR11" s="321"/>
      <c r="AS11" s="69"/>
    </row>
    <row r="12" spans="1:45" ht="14.25" customHeight="1" thickBot="1" x14ac:dyDescent="0.3">
      <c r="A12" s="23" t="s">
        <v>165</v>
      </c>
      <c r="B12" s="24" t="s">
        <v>166</v>
      </c>
      <c r="C12" s="28" t="s">
        <v>167</v>
      </c>
      <c r="D12" s="23" t="s">
        <v>245</v>
      </c>
      <c r="E12" s="29" t="s">
        <v>246</v>
      </c>
      <c r="F12" s="22" t="s">
        <v>346</v>
      </c>
      <c r="G12" s="22" t="s">
        <v>251</v>
      </c>
      <c r="H12" s="22" t="s">
        <v>252</v>
      </c>
      <c r="I12" s="22" t="s">
        <v>253</v>
      </c>
      <c r="J12" s="22" t="s">
        <v>254</v>
      </c>
      <c r="K12" s="22" t="s">
        <v>255</v>
      </c>
      <c r="L12" s="22" t="s">
        <v>256</v>
      </c>
      <c r="M12" s="22" t="s">
        <v>257</v>
      </c>
      <c r="N12" s="22" t="s">
        <v>258</v>
      </c>
      <c r="O12" s="22" t="s">
        <v>263</v>
      </c>
      <c r="P12" s="22" t="s">
        <v>264</v>
      </c>
      <c r="Q12" s="22" t="s">
        <v>265</v>
      </c>
      <c r="R12" s="22" t="s">
        <v>266</v>
      </c>
      <c r="S12" s="22" t="s">
        <v>365</v>
      </c>
      <c r="T12" s="22" t="s">
        <v>366</v>
      </c>
      <c r="U12" s="22" t="s">
        <v>367</v>
      </c>
      <c r="V12" s="22" t="s">
        <v>368</v>
      </c>
      <c r="W12" s="22" t="s">
        <v>1</v>
      </c>
      <c r="X12" s="22" t="s">
        <v>388</v>
      </c>
      <c r="Y12" s="22" t="s">
        <v>369</v>
      </c>
      <c r="Z12" s="22" t="s">
        <v>370</v>
      </c>
      <c r="AA12" s="22" t="s">
        <v>371</v>
      </c>
      <c r="AB12" s="22" t="s">
        <v>372</v>
      </c>
      <c r="AC12" s="22" t="s">
        <v>373</v>
      </c>
      <c r="AD12" s="22" t="s">
        <v>374</v>
      </c>
      <c r="AE12" s="22" t="s">
        <v>375</v>
      </c>
      <c r="AF12" s="22" t="s">
        <v>376</v>
      </c>
      <c r="AG12" s="22" t="s">
        <v>377</v>
      </c>
      <c r="AH12" s="22" t="s">
        <v>378</v>
      </c>
      <c r="AI12" s="22" t="s">
        <v>379</v>
      </c>
      <c r="AJ12" s="22" t="s">
        <v>380</v>
      </c>
      <c r="AK12" s="22" t="s">
        <v>381</v>
      </c>
      <c r="AL12" s="22" t="s">
        <v>382</v>
      </c>
      <c r="AM12" s="22" t="s">
        <v>383</v>
      </c>
      <c r="AN12" s="22" t="s">
        <v>384</v>
      </c>
      <c r="AO12" s="22" t="s">
        <v>385</v>
      </c>
      <c r="AP12" s="22" t="s">
        <v>386</v>
      </c>
      <c r="AQ12" s="29" t="s">
        <v>387</v>
      </c>
      <c r="AR12" s="30" t="s">
        <v>1109</v>
      </c>
      <c r="AS12" s="69"/>
    </row>
    <row r="13" spans="1:45" ht="10.5" customHeight="1" x14ac:dyDescent="0.25">
      <c r="A13" s="58" t="s">
        <v>38</v>
      </c>
      <c r="B13" s="59" t="s">
        <v>58</v>
      </c>
      <c r="C13" s="60" t="s">
        <v>28</v>
      </c>
      <c r="D13" s="71" t="s">
        <v>86</v>
      </c>
      <c r="E13" s="59" t="s">
        <v>99</v>
      </c>
      <c r="F13" s="59" t="s">
        <v>119</v>
      </c>
      <c r="G13" s="59" t="s">
        <v>143</v>
      </c>
      <c r="H13" s="59" t="s">
        <v>178</v>
      </c>
      <c r="I13" s="59" t="s">
        <v>198</v>
      </c>
      <c r="J13" s="59" t="s">
        <v>276</v>
      </c>
      <c r="K13" s="59" t="s">
        <v>284</v>
      </c>
      <c r="L13" s="59" t="s">
        <v>292</v>
      </c>
      <c r="M13" s="59" t="s">
        <v>460</v>
      </c>
      <c r="N13" s="59" t="s">
        <v>474</v>
      </c>
      <c r="O13" s="61" t="s">
        <v>531</v>
      </c>
      <c r="P13" s="59" t="s">
        <v>499</v>
      </c>
      <c r="Q13" s="59" t="s">
        <v>513</v>
      </c>
      <c r="R13" s="59" t="s">
        <v>517</v>
      </c>
      <c r="S13" s="59" t="s">
        <v>549</v>
      </c>
      <c r="T13" s="59" t="s">
        <v>569</v>
      </c>
      <c r="U13" s="59" t="s">
        <v>589</v>
      </c>
      <c r="V13" s="59" t="s">
        <v>609</v>
      </c>
      <c r="W13" s="59" t="s">
        <v>629</v>
      </c>
      <c r="X13" s="59" t="s">
        <v>649</v>
      </c>
      <c r="Y13" s="59" t="s">
        <v>669</v>
      </c>
      <c r="Z13" s="59" t="s">
        <v>689</v>
      </c>
      <c r="AA13" s="59" t="s">
        <v>709</v>
      </c>
      <c r="AB13" s="59" t="s">
        <v>729</v>
      </c>
      <c r="AC13" s="59" t="s">
        <v>749</v>
      </c>
      <c r="AD13" s="59" t="s">
        <v>769</v>
      </c>
      <c r="AE13" s="59" t="s">
        <v>789</v>
      </c>
      <c r="AF13" s="61" t="s">
        <v>822</v>
      </c>
      <c r="AG13" s="59" t="s">
        <v>842</v>
      </c>
      <c r="AH13" s="59" t="s">
        <v>862</v>
      </c>
      <c r="AI13" s="59" t="s">
        <v>882</v>
      </c>
      <c r="AJ13" s="61" t="s">
        <v>902</v>
      </c>
      <c r="AK13" s="59" t="s">
        <v>912</v>
      </c>
      <c r="AL13" s="59" t="s">
        <v>932</v>
      </c>
      <c r="AM13" s="59" t="s">
        <v>952</v>
      </c>
      <c r="AN13" s="59" t="s">
        <v>972</v>
      </c>
      <c r="AO13" s="59" t="s">
        <v>992</v>
      </c>
      <c r="AP13" s="59" t="s">
        <v>1009</v>
      </c>
      <c r="AQ13" s="62" t="s">
        <v>1029</v>
      </c>
      <c r="AR13" s="80" t="s">
        <v>1049</v>
      </c>
      <c r="AS13" s="17"/>
    </row>
    <row r="14" spans="1:45" ht="29.25" customHeight="1" x14ac:dyDescent="0.25">
      <c r="A14" s="87"/>
      <c r="B14" s="68"/>
      <c r="C14" s="67"/>
      <c r="D14" s="70"/>
      <c r="E14" s="66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4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2" t="str">
        <f>IF(B14="","",IF(B14="N",ROUND(F14*6,2)+ROUND(G14*12.5,2)+ROUND(H14*19,2)+ROUND(I14*34.5,2)+ROUND(J14*58,2)+ROUND(K14*317.5,2)+ROUND(L14*423,2)+ROUND(M14*635,2)+ROUND(N14*79,2)+ROUND(O14*158.5,2)+ROUND(P14*264.5,2)+ROUND(Q14*6,2)+ROUND(R14*12.5,2)+ROUND(S14*58,2)+ROUND(T14*79,2)+ROUND(U14*132,2)+ROUND(V14*79,2)+ROUND(W14*158.5,2)+ROUND(X14*264.5,2)+ROUND(Y14*6,2)+ROUND(Z14*12.5,2)+ROUND(AA14*58,2)+ROUND(AB14*79,2)+ROUND(AC14*132,2)+ROUND(AD14*79,2)+ROUND(AE14*158.5,2)+ROUND(AF14*264.5,2)+ROUND(AG14*6,2)+ROUND(AH14*12.5,2)+ROUND(AI14*58,2)+ROUND(AJ14*79,2)+ROUND(AK14*132,2)+ROUND(AL14*79,2)+ROUND(AM14*158.5,2)+ROUND(AN14*6,2)+ROUND(AO14*12.5,2)+ROUND(AP14*58,2)+ROUND(AQ14*79,2),IF(B14="B","brak przesłanek do naliczenia opłaty",IF(B14="Z",IF(C14=0,0,IF(C14="","",IF(C14=1,34*C14,IF(C14=2,34*C14,IF(C14=3,34*C14,IF(C14=4,34*C14,IF(C14=5,34*C14,IF(C14&gt;5,34*C14,"nieprawidłowa "))))))))))))</f>
        <v/>
      </c>
      <c r="AS14" s="17"/>
    </row>
    <row r="15" spans="1:45" ht="8.25" customHeight="1" x14ac:dyDescent="0.25">
      <c r="A15" s="64" t="s">
        <v>39</v>
      </c>
      <c r="B15" s="63" t="s">
        <v>59</v>
      </c>
      <c r="C15" s="65" t="s">
        <v>68</v>
      </c>
      <c r="D15" s="72" t="s">
        <v>3</v>
      </c>
      <c r="E15" s="63" t="s">
        <v>100</v>
      </c>
      <c r="F15" s="85" t="s">
        <v>120</v>
      </c>
      <c r="G15" s="85" t="s">
        <v>144</v>
      </c>
      <c r="H15" s="85" t="s">
        <v>179</v>
      </c>
      <c r="I15" s="85" t="s">
        <v>199</v>
      </c>
      <c r="J15" s="85" t="s">
        <v>277</v>
      </c>
      <c r="K15" s="85" t="s">
        <v>285</v>
      </c>
      <c r="L15" s="85" t="s">
        <v>293</v>
      </c>
      <c r="M15" s="85" t="s">
        <v>461</v>
      </c>
      <c r="N15" s="85" t="s">
        <v>475</v>
      </c>
      <c r="O15" s="85" t="s">
        <v>532</v>
      </c>
      <c r="P15" s="85" t="s">
        <v>500</v>
      </c>
      <c r="Q15" s="85" t="s">
        <v>514</v>
      </c>
      <c r="R15" s="85" t="s">
        <v>518</v>
      </c>
      <c r="S15" s="85" t="s">
        <v>550</v>
      </c>
      <c r="T15" s="85" t="s">
        <v>570</v>
      </c>
      <c r="U15" s="85" t="s">
        <v>590</v>
      </c>
      <c r="V15" s="85" t="s">
        <v>610</v>
      </c>
      <c r="W15" s="85" t="s">
        <v>630</v>
      </c>
      <c r="X15" s="85" t="s">
        <v>650</v>
      </c>
      <c r="Y15" s="85" t="s">
        <v>670</v>
      </c>
      <c r="Z15" s="85" t="s">
        <v>690</v>
      </c>
      <c r="AA15" s="85" t="s">
        <v>710</v>
      </c>
      <c r="AB15" s="85" t="s">
        <v>730</v>
      </c>
      <c r="AC15" s="85" t="s">
        <v>750</v>
      </c>
      <c r="AD15" s="85" t="s">
        <v>770</v>
      </c>
      <c r="AE15" s="85" t="s">
        <v>790</v>
      </c>
      <c r="AF15" s="85" t="s">
        <v>823</v>
      </c>
      <c r="AG15" s="85" t="s">
        <v>843</v>
      </c>
      <c r="AH15" s="85" t="s">
        <v>863</v>
      </c>
      <c r="AI15" s="85" t="s">
        <v>883</v>
      </c>
      <c r="AJ15" s="85" t="s">
        <v>903</v>
      </c>
      <c r="AK15" s="85" t="s">
        <v>913</v>
      </c>
      <c r="AL15" s="85" t="s">
        <v>933</v>
      </c>
      <c r="AM15" s="85" t="s">
        <v>953</v>
      </c>
      <c r="AN15" s="85" t="s">
        <v>973</v>
      </c>
      <c r="AO15" s="85" t="s">
        <v>993</v>
      </c>
      <c r="AP15" s="85" t="s">
        <v>1010</v>
      </c>
      <c r="AQ15" s="86" t="s">
        <v>1030</v>
      </c>
      <c r="AR15" s="81" t="s">
        <v>1050</v>
      </c>
    </row>
    <row r="16" spans="1:45" ht="29.25" customHeight="1" x14ac:dyDescent="0.25">
      <c r="A16" s="87"/>
      <c r="B16" s="68"/>
      <c r="C16" s="67"/>
      <c r="D16" s="70"/>
      <c r="E16" s="66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4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2" t="str">
        <f>IF(B16="","",IF(B16="N",ROUND(F16*6,2)+ROUND(G16*12.5,2)+ROUND(H16*19,2)+ROUND(I16*34.5,2)+ROUND(J16*58,2)+ROUND(K16*317.5,2)+ROUND(L16*423,2)+ROUND(M16*635,2)+ROUND(N16*79,2)+ROUND(O16*158.5,2)+ROUND(P16*264.5,2)+ROUND(Q16*6,2)+ROUND(R16*12.5,2)+ROUND(S16*58,2)+ROUND(T16*79,2)+ROUND(U16*132,2)+ROUND(V16*79,2)+ROUND(W16*158.5,2)+ROUND(X16*264.5,2)+ROUND(Y16*6,2)+ROUND(Z16*12.5,2)+ROUND(AA16*58,2)+ROUND(AB16*79,2)+ROUND(AC16*132,2)+ROUND(AD16*79,2)+ROUND(AE16*158.5,2)+ROUND(AF16*264.5,2)+ROUND(AG16*6,2)+ROUND(AH16*12.5,2)+ROUND(AI16*58,2)+ROUND(AJ16*79,2)+ROUND(AK16*132,2)+ROUND(AL16*79,2)+ROUND(AM16*158.5,2)+ROUND(AN16*6,2)+ROUND(AO16*12.5,2)+ROUND(AP16*58,2)+ROUND(AQ16*79,2),IF(B16="B","brak przesłanek do naliczenia opłaty",IF(B16="Z",IF(C16=0,0,IF(C16="","",IF(C16=1,34*C16,IF(C16=2,34*C16,IF(C16=3,34*C16,IF(C16=4,34*C16,IF(C16=5,34*C16,IF(C16&gt;5,34*C16,"nieprawidłowa "))))))))))))</f>
        <v/>
      </c>
    </row>
    <row r="17" spans="1:44" ht="9.75" customHeight="1" x14ac:dyDescent="0.25">
      <c r="A17" s="64" t="s">
        <v>40</v>
      </c>
      <c r="B17" s="63" t="s">
        <v>60</v>
      </c>
      <c r="C17" s="65" t="s">
        <v>69</v>
      </c>
      <c r="D17" s="72" t="s">
        <v>4</v>
      </c>
      <c r="E17" s="63" t="s">
        <v>101</v>
      </c>
      <c r="F17" s="85" t="s">
        <v>121</v>
      </c>
      <c r="G17" s="85" t="s">
        <v>145</v>
      </c>
      <c r="H17" s="85" t="s">
        <v>180</v>
      </c>
      <c r="I17" s="85" t="s">
        <v>200</v>
      </c>
      <c r="J17" s="85" t="s">
        <v>278</v>
      </c>
      <c r="K17" s="85" t="s">
        <v>286</v>
      </c>
      <c r="L17" s="85" t="s">
        <v>448</v>
      </c>
      <c r="M17" s="85" t="s">
        <v>462</v>
      </c>
      <c r="N17" s="85" t="s">
        <v>476</v>
      </c>
      <c r="O17" s="85" t="s">
        <v>533</v>
      </c>
      <c r="P17" s="85" t="s">
        <v>501</v>
      </c>
      <c r="Q17" s="85" t="s">
        <v>515</v>
      </c>
      <c r="R17" s="85" t="s">
        <v>330</v>
      </c>
      <c r="S17" s="85" t="s">
        <v>551</v>
      </c>
      <c r="T17" s="85" t="s">
        <v>571</v>
      </c>
      <c r="U17" s="85" t="s">
        <v>591</v>
      </c>
      <c r="V17" s="85" t="s">
        <v>611</v>
      </c>
      <c r="W17" s="85" t="s">
        <v>631</v>
      </c>
      <c r="X17" s="85" t="s">
        <v>651</v>
      </c>
      <c r="Y17" s="85" t="s">
        <v>671</v>
      </c>
      <c r="Z17" s="85" t="s">
        <v>691</v>
      </c>
      <c r="AA17" s="85" t="s">
        <v>711</v>
      </c>
      <c r="AB17" s="85" t="s">
        <v>731</v>
      </c>
      <c r="AC17" s="85" t="s">
        <v>751</v>
      </c>
      <c r="AD17" s="85" t="s">
        <v>771</v>
      </c>
      <c r="AE17" s="85" t="s">
        <v>791</v>
      </c>
      <c r="AF17" s="85" t="s">
        <v>824</v>
      </c>
      <c r="AG17" s="85" t="s">
        <v>844</v>
      </c>
      <c r="AH17" s="85" t="s">
        <v>864</v>
      </c>
      <c r="AI17" s="85" t="s">
        <v>884</v>
      </c>
      <c r="AJ17" s="85" t="s">
        <v>904</v>
      </c>
      <c r="AK17" s="85" t="s">
        <v>914</v>
      </c>
      <c r="AL17" s="85" t="s">
        <v>934</v>
      </c>
      <c r="AM17" s="85" t="s">
        <v>954</v>
      </c>
      <c r="AN17" s="85" t="s">
        <v>974</v>
      </c>
      <c r="AO17" s="85" t="s">
        <v>994</v>
      </c>
      <c r="AP17" s="85" t="s">
        <v>1011</v>
      </c>
      <c r="AQ17" s="86" t="s">
        <v>1031</v>
      </c>
      <c r="AR17" s="81" t="s">
        <v>1051</v>
      </c>
    </row>
    <row r="18" spans="1:44" ht="29.25" customHeight="1" x14ac:dyDescent="0.25">
      <c r="A18" s="87"/>
      <c r="B18" s="68"/>
      <c r="C18" s="67"/>
      <c r="D18" s="70"/>
      <c r="E18" s="66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4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2" t="str">
        <f>IF(B18="","",IF(B18="N",ROUND(F18*6,2)+ROUND(G18*12.5,2)+ROUND(H18*19,2)+ROUND(I18*34.5,2)+ROUND(J18*58,2)+ROUND(K18*317.5,2)+ROUND(L18*423,2)+ROUND(M18*635,2)+ROUND(N18*79,2)+ROUND(O18*158.5,2)+ROUND(P18*264.5,2)+ROUND(Q18*6,2)+ROUND(R18*12.5,2)+ROUND(S18*58,2)+ROUND(T18*79,2)+ROUND(U18*132,2)+ROUND(V18*79,2)+ROUND(W18*158.5,2)+ROUND(X18*264.5,2)+ROUND(Y18*6,2)+ROUND(Z18*12.5,2)+ROUND(AA18*58,2)+ROUND(AB18*79,2)+ROUND(AC18*132,2)+ROUND(AD18*79,2)+ROUND(AE18*158.5,2)+ROUND(AF18*264.5,2)+ROUND(AG18*6,2)+ROUND(AH18*12.5,2)+ROUND(AI18*58,2)+ROUND(AJ18*79,2)+ROUND(AK18*132,2)+ROUND(AL18*79,2)+ROUND(AM18*158.5,2)+ROUND(AN18*6,2)+ROUND(AO18*12.5,2)+ROUND(AP18*58,2)+ROUND(AQ18*79,2),IF(B18="B","brak przesłanek do naliczenia opłaty",IF(B18="Z",IF(C18=0,0,IF(C18="","",IF(C18=1,34*C18,IF(C18=2,34*C18,IF(C18=3,34*C18,IF(C18=4,34*C18,IF(C18=5,34*C18,IF(C18&gt;5,34*C18,"nieprawidłowa "))))))))))))</f>
        <v/>
      </c>
    </row>
    <row r="19" spans="1:44" ht="8.25" customHeight="1" x14ac:dyDescent="0.25">
      <c r="A19" s="64" t="s">
        <v>41</v>
      </c>
      <c r="B19" s="63" t="s">
        <v>61</v>
      </c>
      <c r="C19" s="65" t="s">
        <v>70</v>
      </c>
      <c r="D19" s="72" t="s">
        <v>5</v>
      </c>
      <c r="E19" s="63" t="s">
        <v>102</v>
      </c>
      <c r="F19" s="85" t="s">
        <v>122</v>
      </c>
      <c r="G19" s="85" t="s">
        <v>146</v>
      </c>
      <c r="H19" s="85" t="s">
        <v>181</v>
      </c>
      <c r="I19" s="85" t="s">
        <v>201</v>
      </c>
      <c r="J19" s="85" t="s">
        <v>279</v>
      </c>
      <c r="K19" s="85" t="s">
        <v>287</v>
      </c>
      <c r="L19" s="85" t="s">
        <v>449</v>
      </c>
      <c r="M19" s="85" t="s">
        <v>463</v>
      </c>
      <c r="N19" s="85" t="s">
        <v>477</v>
      </c>
      <c r="O19" s="85" t="s">
        <v>534</v>
      </c>
      <c r="P19" s="85" t="s">
        <v>502</v>
      </c>
      <c r="Q19" s="85" t="s">
        <v>516</v>
      </c>
      <c r="R19" s="85" t="s">
        <v>331</v>
      </c>
      <c r="S19" s="85" t="s">
        <v>552</v>
      </c>
      <c r="T19" s="85" t="s">
        <v>572</v>
      </c>
      <c r="U19" s="85" t="s">
        <v>592</v>
      </c>
      <c r="V19" s="85" t="s">
        <v>612</v>
      </c>
      <c r="W19" s="85" t="s">
        <v>632</v>
      </c>
      <c r="X19" s="85" t="s">
        <v>652</v>
      </c>
      <c r="Y19" s="85" t="s">
        <v>672</v>
      </c>
      <c r="Z19" s="85" t="s">
        <v>692</v>
      </c>
      <c r="AA19" s="85" t="s">
        <v>712</v>
      </c>
      <c r="AB19" s="85" t="s">
        <v>732</v>
      </c>
      <c r="AC19" s="85" t="s">
        <v>752</v>
      </c>
      <c r="AD19" s="85" t="s">
        <v>772</v>
      </c>
      <c r="AE19" s="85" t="s">
        <v>792</v>
      </c>
      <c r="AF19" s="85" t="s">
        <v>825</v>
      </c>
      <c r="AG19" s="85" t="s">
        <v>845</v>
      </c>
      <c r="AH19" s="85" t="s">
        <v>865</v>
      </c>
      <c r="AI19" s="85" t="s">
        <v>885</v>
      </c>
      <c r="AJ19" s="85" t="s">
        <v>905</v>
      </c>
      <c r="AK19" s="85" t="s">
        <v>915</v>
      </c>
      <c r="AL19" s="85" t="s">
        <v>935</v>
      </c>
      <c r="AM19" s="85" t="s">
        <v>955</v>
      </c>
      <c r="AN19" s="85" t="s">
        <v>975</v>
      </c>
      <c r="AO19" s="85" t="s">
        <v>995</v>
      </c>
      <c r="AP19" s="85" t="s">
        <v>1012</v>
      </c>
      <c r="AQ19" s="86" t="s">
        <v>1032</v>
      </c>
      <c r="AR19" s="81" t="s">
        <v>1052</v>
      </c>
    </row>
    <row r="20" spans="1:44" ht="29.25" customHeight="1" x14ac:dyDescent="0.25">
      <c r="A20" s="87"/>
      <c r="B20" s="68"/>
      <c r="C20" s="67"/>
      <c r="D20" s="70"/>
      <c r="E20" s="66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4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2" t="str">
        <f>IF(B20="","",IF(B20="N",ROUND(F20*6,2)+ROUND(G20*12.5,2)+ROUND(H20*19,2)+ROUND(I20*34.5,2)+ROUND(J20*58,2)+ROUND(K20*317.5,2)+ROUND(L20*423,2)+ROUND(M20*635,2)+ROUND(N20*79,2)+ROUND(O20*158.5,2)+ROUND(P20*264.5,2)+ROUND(Q20*6,2)+ROUND(R20*12.5,2)+ROUND(S20*58,2)+ROUND(T20*79,2)+ROUND(U20*132,2)+ROUND(V20*79,2)+ROUND(W20*158.5,2)+ROUND(X20*264.5,2)+ROUND(Y20*6,2)+ROUND(Z20*12.5,2)+ROUND(AA20*58,2)+ROUND(AB20*79,2)+ROUND(AC20*132,2)+ROUND(AD20*79,2)+ROUND(AE20*158.5,2)+ROUND(AF20*264.5,2)+ROUND(AG20*6,2)+ROUND(AH20*12.5,2)+ROUND(AI20*58,2)+ROUND(AJ20*79,2)+ROUND(AK20*132,2)+ROUND(AL20*79,2)+ROUND(AM20*158.5,2)+ROUND(AN20*6,2)+ROUND(AO20*12.5,2)+ROUND(AP20*58,2)+ROUND(AQ20*79,2),IF(B20="B","brak przesłanek do naliczenia opłaty",IF(B20="Z",IF(C20=0,0,IF(C20="","",IF(C20=1,34*C20,IF(C20=2,34*C20,IF(C20=3,34*C20,IF(C20=4,34*C20,IF(C20=5,34*C20,IF(C20&gt;5,34*C20,"nieprawidłowa "))))))))))))</f>
        <v/>
      </c>
    </row>
    <row r="21" spans="1:44" ht="9.75" customHeight="1" x14ac:dyDescent="0.25">
      <c r="A21" s="64" t="s">
        <v>42</v>
      </c>
      <c r="B21" s="63" t="s">
        <v>62</v>
      </c>
      <c r="C21" s="65" t="s">
        <v>20</v>
      </c>
      <c r="D21" s="72" t="s">
        <v>8</v>
      </c>
      <c r="E21" s="63" t="s">
        <v>103</v>
      </c>
      <c r="F21" s="85" t="s">
        <v>123</v>
      </c>
      <c r="G21" s="85" t="s">
        <v>147</v>
      </c>
      <c r="H21" s="85" t="s">
        <v>182</v>
      </c>
      <c r="I21" s="85" t="s">
        <v>202</v>
      </c>
      <c r="J21" s="85" t="s">
        <v>280</v>
      </c>
      <c r="K21" s="85" t="s">
        <v>436</v>
      </c>
      <c r="L21" s="85" t="s">
        <v>450</v>
      </c>
      <c r="M21" s="85" t="s">
        <v>464</v>
      </c>
      <c r="N21" s="85" t="s">
        <v>478</v>
      </c>
      <c r="O21" s="85" t="s">
        <v>535</v>
      </c>
      <c r="P21" s="85" t="s">
        <v>503</v>
      </c>
      <c r="Q21" s="85" t="s">
        <v>324</v>
      </c>
      <c r="R21" s="85" t="s">
        <v>332</v>
      </c>
      <c r="S21" s="85" t="s">
        <v>553</v>
      </c>
      <c r="T21" s="85" t="s">
        <v>573</v>
      </c>
      <c r="U21" s="85" t="s">
        <v>593</v>
      </c>
      <c r="V21" s="85" t="s">
        <v>613</v>
      </c>
      <c r="W21" s="85" t="s">
        <v>633</v>
      </c>
      <c r="X21" s="85" t="s">
        <v>653</v>
      </c>
      <c r="Y21" s="85" t="s">
        <v>673</v>
      </c>
      <c r="Z21" s="85" t="s">
        <v>693</v>
      </c>
      <c r="AA21" s="85" t="s">
        <v>713</v>
      </c>
      <c r="AB21" s="85" t="s">
        <v>733</v>
      </c>
      <c r="AC21" s="85" t="s">
        <v>753</v>
      </c>
      <c r="AD21" s="85" t="s">
        <v>773</v>
      </c>
      <c r="AE21" s="85" t="s">
        <v>793</v>
      </c>
      <c r="AF21" s="85" t="s">
        <v>826</v>
      </c>
      <c r="AG21" s="85" t="s">
        <v>846</v>
      </c>
      <c r="AH21" s="85" t="s">
        <v>866</v>
      </c>
      <c r="AI21" s="85" t="s">
        <v>886</v>
      </c>
      <c r="AJ21" s="85" t="s">
        <v>906</v>
      </c>
      <c r="AK21" s="85" t="s">
        <v>916</v>
      </c>
      <c r="AL21" s="85" t="s">
        <v>936</v>
      </c>
      <c r="AM21" s="85" t="s">
        <v>956</v>
      </c>
      <c r="AN21" s="85" t="s">
        <v>976</v>
      </c>
      <c r="AO21" s="85" t="s">
        <v>996</v>
      </c>
      <c r="AP21" s="85" t="s">
        <v>1013</v>
      </c>
      <c r="AQ21" s="86" t="s">
        <v>1033</v>
      </c>
      <c r="AR21" s="81" t="s">
        <v>1053</v>
      </c>
    </row>
    <row r="22" spans="1:44" ht="29.25" customHeight="1" x14ac:dyDescent="0.25">
      <c r="A22" s="87"/>
      <c r="B22" s="68"/>
      <c r="C22" s="67"/>
      <c r="D22" s="70"/>
      <c r="E22" s="66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4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2" t="str">
        <f>IF(B22="","",IF(B22="N",ROUND(F22*6,2)+ROUND(G22*12.5,2)+ROUND(H22*19,2)+ROUND(I22*34.5,2)+ROUND(J22*58,2)+ROUND(K22*317.5,2)+ROUND(L22*423,2)+ROUND(M22*635,2)+ROUND(N22*79,2)+ROUND(O22*158.5,2)+ROUND(P22*264.5,2)+ROUND(Q22*6,2)+ROUND(R22*12.5,2)+ROUND(S22*58,2)+ROUND(T22*79,2)+ROUND(U22*132,2)+ROUND(V22*79,2)+ROUND(W22*158.5,2)+ROUND(X22*264.5,2)+ROUND(Y22*6,2)+ROUND(Z22*12.5,2)+ROUND(AA22*58,2)+ROUND(AB22*79,2)+ROUND(AC22*132,2)+ROUND(AD22*79,2)+ROUND(AE22*158.5,2)+ROUND(AF22*264.5,2)+ROUND(AG22*6,2)+ROUND(AH22*12.5,2)+ROUND(AI22*58,2)+ROUND(AJ22*79,2)+ROUND(AK22*132,2)+ROUND(AL22*79,2)+ROUND(AM22*158.5,2)+ROUND(AN22*6,2)+ROUND(AO22*12.5,2)+ROUND(AP22*58,2)+ROUND(AQ22*79,2),IF(B22="B","brak przesłanek do naliczenia opłaty",IF(B22="Z",IF(C22=0,0,IF(C22="","",IF(C22=1,34*C22,IF(C22=2,34*C22,IF(C22=3,34*C22,IF(C22=4,34*C22,IF(C22=5,34*C22,IF(C22&gt;5,34*C22,"nieprawidłowa "))))))))))))</f>
        <v/>
      </c>
    </row>
    <row r="23" spans="1:44" ht="8.25" customHeight="1" x14ac:dyDescent="0.25">
      <c r="A23" s="64" t="s">
        <v>43</v>
      </c>
      <c r="B23" s="63" t="s">
        <v>213</v>
      </c>
      <c r="C23" s="65" t="s">
        <v>71</v>
      </c>
      <c r="D23" s="72" t="s">
        <v>9</v>
      </c>
      <c r="E23" s="63" t="s">
        <v>104</v>
      </c>
      <c r="F23" s="85" t="s">
        <v>124</v>
      </c>
      <c r="G23" s="85" t="s">
        <v>148</v>
      </c>
      <c r="H23" s="85" t="s">
        <v>183</v>
      </c>
      <c r="I23" s="85" t="s">
        <v>203</v>
      </c>
      <c r="J23" s="85" t="s">
        <v>281</v>
      </c>
      <c r="K23" s="85" t="s">
        <v>437</v>
      </c>
      <c r="L23" s="85" t="s">
        <v>451</v>
      </c>
      <c r="M23" s="85" t="s">
        <v>465</v>
      </c>
      <c r="N23" s="85" t="s">
        <v>479</v>
      </c>
      <c r="O23" s="85" t="s">
        <v>536</v>
      </c>
      <c r="P23" s="85" t="s">
        <v>504</v>
      </c>
      <c r="Q23" s="85" t="s">
        <v>325</v>
      </c>
      <c r="R23" s="85" t="s">
        <v>333</v>
      </c>
      <c r="S23" s="85" t="s">
        <v>554</v>
      </c>
      <c r="T23" s="85" t="s">
        <v>574</v>
      </c>
      <c r="U23" s="85" t="s">
        <v>594</v>
      </c>
      <c r="V23" s="85" t="s">
        <v>614</v>
      </c>
      <c r="W23" s="85" t="s">
        <v>634</v>
      </c>
      <c r="X23" s="85" t="s">
        <v>654</v>
      </c>
      <c r="Y23" s="85" t="s">
        <v>674</v>
      </c>
      <c r="Z23" s="85" t="s">
        <v>694</v>
      </c>
      <c r="AA23" s="85" t="s">
        <v>714</v>
      </c>
      <c r="AB23" s="85" t="s">
        <v>734</v>
      </c>
      <c r="AC23" s="85" t="s">
        <v>754</v>
      </c>
      <c r="AD23" s="85" t="s">
        <v>774</v>
      </c>
      <c r="AE23" s="85" t="s">
        <v>794</v>
      </c>
      <c r="AF23" s="85" t="s">
        <v>827</v>
      </c>
      <c r="AG23" s="85" t="s">
        <v>847</v>
      </c>
      <c r="AH23" s="85" t="s">
        <v>867</v>
      </c>
      <c r="AI23" s="85" t="s">
        <v>887</v>
      </c>
      <c r="AJ23" s="85" t="s">
        <v>907</v>
      </c>
      <c r="AK23" s="85" t="s">
        <v>917</v>
      </c>
      <c r="AL23" s="85" t="s">
        <v>937</v>
      </c>
      <c r="AM23" s="85" t="s">
        <v>957</v>
      </c>
      <c r="AN23" s="85" t="s">
        <v>977</v>
      </c>
      <c r="AO23" s="85" t="s">
        <v>997</v>
      </c>
      <c r="AP23" s="85" t="s">
        <v>1014</v>
      </c>
      <c r="AQ23" s="86" t="s">
        <v>1034</v>
      </c>
      <c r="AR23" s="81" t="s">
        <v>1054</v>
      </c>
    </row>
    <row r="24" spans="1:44" ht="29.25" customHeight="1" x14ac:dyDescent="0.25">
      <c r="A24" s="87"/>
      <c r="B24" s="68"/>
      <c r="C24" s="67"/>
      <c r="D24" s="70"/>
      <c r="E24" s="66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4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2" t="str">
        <f>IF(B24="","",IF(B24="N",ROUND(F24*6,2)+ROUND(G24*12.5,2)+ROUND(H24*19,2)+ROUND(I24*34.5,2)+ROUND(J24*58,2)+ROUND(K24*317.5,2)+ROUND(L24*423,2)+ROUND(M24*635,2)+ROUND(N24*79,2)+ROUND(O24*158.5,2)+ROUND(P24*264.5,2)+ROUND(Q24*6,2)+ROUND(R24*12.5,2)+ROUND(S24*58,2)+ROUND(T24*79,2)+ROUND(U24*132,2)+ROUND(V24*79,2)+ROUND(W24*158.5,2)+ROUND(X24*264.5,2)+ROUND(Y24*6,2)+ROUND(Z24*12.5,2)+ROUND(AA24*58,2)+ROUND(AB24*79,2)+ROUND(AC24*132,2)+ROUND(AD24*79,2)+ROUND(AE24*158.5,2)+ROUND(AF24*264.5,2)+ROUND(AG24*6,2)+ROUND(AH24*12.5,2)+ROUND(AI24*58,2)+ROUND(AJ24*79,2)+ROUND(AK24*132,2)+ROUND(AL24*79,2)+ROUND(AM24*158.5,2)+ROUND(AN24*6,2)+ROUND(AO24*12.5,2)+ROUND(AP24*58,2)+ROUND(AQ24*79,2),IF(B24="B","brak przesłanek do naliczenia opłaty",IF(B24="Z",IF(C24=0,0,IF(C24="","",IF(C24=1,34*C24,IF(C24=2,34*C24,IF(C24=3,34*C24,IF(C24=4,34*C24,IF(C24=5,34*C24,IF(C24&gt;5,34*C24,"nieprawidłowa "))))))))))))</f>
        <v/>
      </c>
    </row>
    <row r="25" spans="1:44" ht="9" customHeight="1" x14ac:dyDescent="0.25">
      <c r="A25" s="64" t="s">
        <v>44</v>
      </c>
      <c r="B25" s="63" t="s">
        <v>63</v>
      </c>
      <c r="C25" s="65" t="s">
        <v>72</v>
      </c>
      <c r="D25" s="72" t="s">
        <v>6</v>
      </c>
      <c r="E25" s="63" t="s">
        <v>105</v>
      </c>
      <c r="F25" s="85" t="s">
        <v>125</v>
      </c>
      <c r="G25" s="85" t="s">
        <v>149</v>
      </c>
      <c r="H25" s="85" t="s">
        <v>184</v>
      </c>
      <c r="I25" s="85" t="s">
        <v>204</v>
      </c>
      <c r="J25" s="85" t="s">
        <v>424</v>
      </c>
      <c r="K25" s="85" t="s">
        <v>438</v>
      </c>
      <c r="L25" s="85" t="s">
        <v>452</v>
      </c>
      <c r="M25" s="85" t="s">
        <v>466</v>
      </c>
      <c r="N25" s="85" t="s">
        <v>480</v>
      </c>
      <c r="O25" s="85" t="s">
        <v>537</v>
      </c>
      <c r="P25" s="85" t="s">
        <v>318</v>
      </c>
      <c r="Q25" s="85" t="s">
        <v>326</v>
      </c>
      <c r="R25" s="85" t="s">
        <v>334</v>
      </c>
      <c r="S25" s="85" t="s">
        <v>555</v>
      </c>
      <c r="T25" s="85" t="s">
        <v>575</v>
      </c>
      <c r="U25" s="85" t="s">
        <v>595</v>
      </c>
      <c r="V25" s="85" t="s">
        <v>615</v>
      </c>
      <c r="W25" s="85" t="s">
        <v>635</v>
      </c>
      <c r="X25" s="85" t="s">
        <v>655</v>
      </c>
      <c r="Y25" s="85" t="s">
        <v>675</v>
      </c>
      <c r="Z25" s="85" t="s">
        <v>695</v>
      </c>
      <c r="AA25" s="85" t="s">
        <v>715</v>
      </c>
      <c r="AB25" s="85" t="s">
        <v>735</v>
      </c>
      <c r="AC25" s="85" t="s">
        <v>755</v>
      </c>
      <c r="AD25" s="85" t="s">
        <v>775</v>
      </c>
      <c r="AE25" s="85" t="s">
        <v>795</v>
      </c>
      <c r="AF25" s="85" t="s">
        <v>828</v>
      </c>
      <c r="AG25" s="85" t="s">
        <v>848</v>
      </c>
      <c r="AH25" s="85" t="s">
        <v>868</v>
      </c>
      <c r="AI25" s="85" t="s">
        <v>888</v>
      </c>
      <c r="AJ25" s="85" t="s">
        <v>908</v>
      </c>
      <c r="AK25" s="85" t="s">
        <v>918</v>
      </c>
      <c r="AL25" s="85" t="s">
        <v>938</v>
      </c>
      <c r="AM25" s="85" t="s">
        <v>958</v>
      </c>
      <c r="AN25" s="85" t="s">
        <v>978</v>
      </c>
      <c r="AO25" s="85" t="s">
        <v>998</v>
      </c>
      <c r="AP25" s="85" t="s">
        <v>1015</v>
      </c>
      <c r="AQ25" s="86" t="s">
        <v>1035</v>
      </c>
      <c r="AR25" s="81" t="s">
        <v>1055</v>
      </c>
    </row>
    <row r="26" spans="1:44" ht="29.25" customHeight="1" x14ac:dyDescent="0.25">
      <c r="A26" s="87"/>
      <c r="B26" s="68"/>
      <c r="C26" s="67"/>
      <c r="D26" s="70"/>
      <c r="E26" s="66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4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2" t="str">
        <f>IF(B26="","",IF(B26="N",ROUND(F26*6,2)+ROUND(G26*12.5,2)+ROUND(H26*19,2)+ROUND(I26*34.5,2)+ROUND(J26*58,2)+ROUND(K26*317.5,2)+ROUND(L26*423,2)+ROUND(M26*635,2)+ROUND(N26*79,2)+ROUND(O26*158.5,2)+ROUND(P26*264.5,2)+ROUND(Q26*6,2)+ROUND(R26*12.5,2)+ROUND(S26*58,2)+ROUND(T26*79,2)+ROUND(U26*132,2)+ROUND(V26*79,2)+ROUND(W26*158.5,2)+ROUND(X26*264.5,2)+ROUND(Y26*6,2)+ROUND(Z26*12.5,2)+ROUND(AA26*58,2)+ROUND(AB26*79,2)+ROUND(AC26*132,2)+ROUND(AD26*79,2)+ROUND(AE26*158.5,2)+ROUND(AF26*264.5,2)+ROUND(AG26*6,2)+ROUND(AH26*12.5,2)+ROUND(AI26*58,2)+ROUND(AJ26*79,2)+ROUND(AK26*132,2)+ROUND(AL26*79,2)+ROUND(AM26*158.5,2)+ROUND(AN26*6,2)+ROUND(AO26*12.5,2)+ROUND(AP26*58,2)+ROUND(AQ26*79,2),IF(B26="B","brak przesłanek do naliczenia opłaty",IF(B26="Z",IF(C26=0,0,IF(C26="","",IF(C26=1,34*C26,IF(C26=2,34*C26,IF(C26=3,34*C26,IF(C26=4,34*C26,IF(C26=5,34*C26,IF(C26&gt;5,34*C26,"nieprawidłowa "))))))))))))</f>
        <v/>
      </c>
    </row>
    <row r="27" spans="1:44" ht="8.25" customHeight="1" x14ac:dyDescent="0.25">
      <c r="A27" s="64" t="s">
        <v>45</v>
      </c>
      <c r="B27" s="63" t="s">
        <v>64</v>
      </c>
      <c r="C27" s="65" t="s">
        <v>73</v>
      </c>
      <c r="D27" s="72" t="s">
        <v>7</v>
      </c>
      <c r="E27" s="63" t="s">
        <v>106</v>
      </c>
      <c r="F27" s="85" t="s">
        <v>126</v>
      </c>
      <c r="G27" s="85" t="s">
        <v>150</v>
      </c>
      <c r="H27" s="85" t="s">
        <v>185</v>
      </c>
      <c r="I27" s="85" t="s">
        <v>205</v>
      </c>
      <c r="J27" s="85" t="s">
        <v>425</v>
      </c>
      <c r="K27" s="85" t="s">
        <v>439</v>
      </c>
      <c r="L27" s="85" t="s">
        <v>453</v>
      </c>
      <c r="M27" s="85" t="s">
        <v>467</v>
      </c>
      <c r="N27" s="85" t="s">
        <v>486</v>
      </c>
      <c r="O27" s="85" t="s">
        <v>538</v>
      </c>
      <c r="P27" s="85" t="s">
        <v>319</v>
      </c>
      <c r="Q27" s="85" t="s">
        <v>327</v>
      </c>
      <c r="R27" s="85" t="s">
        <v>335</v>
      </c>
      <c r="S27" s="85" t="s">
        <v>556</v>
      </c>
      <c r="T27" s="85" t="s">
        <v>576</v>
      </c>
      <c r="U27" s="85" t="s">
        <v>596</v>
      </c>
      <c r="V27" s="85" t="s">
        <v>616</v>
      </c>
      <c r="W27" s="85" t="s">
        <v>636</v>
      </c>
      <c r="X27" s="85" t="s">
        <v>656</v>
      </c>
      <c r="Y27" s="85" t="s">
        <v>676</v>
      </c>
      <c r="Z27" s="85" t="s">
        <v>696</v>
      </c>
      <c r="AA27" s="85" t="s">
        <v>716</v>
      </c>
      <c r="AB27" s="85" t="s">
        <v>736</v>
      </c>
      <c r="AC27" s="85" t="s">
        <v>756</v>
      </c>
      <c r="AD27" s="85" t="s">
        <v>776</v>
      </c>
      <c r="AE27" s="85" t="s">
        <v>809</v>
      </c>
      <c r="AF27" s="85" t="s">
        <v>829</v>
      </c>
      <c r="AG27" s="85" t="s">
        <v>849</v>
      </c>
      <c r="AH27" s="85" t="s">
        <v>869</v>
      </c>
      <c r="AI27" s="85" t="s">
        <v>889</v>
      </c>
      <c r="AJ27" s="85" t="s">
        <v>796</v>
      </c>
      <c r="AK27" s="85" t="s">
        <v>919</v>
      </c>
      <c r="AL27" s="85" t="s">
        <v>939</v>
      </c>
      <c r="AM27" s="85" t="s">
        <v>959</v>
      </c>
      <c r="AN27" s="85" t="s">
        <v>979</v>
      </c>
      <c r="AO27" s="85" t="s">
        <v>999</v>
      </c>
      <c r="AP27" s="85" t="s">
        <v>1016</v>
      </c>
      <c r="AQ27" s="86" t="s">
        <v>1036</v>
      </c>
      <c r="AR27" s="81" t="s">
        <v>1056</v>
      </c>
    </row>
    <row r="28" spans="1:44" ht="29.25" customHeight="1" x14ac:dyDescent="0.25">
      <c r="A28" s="87"/>
      <c r="B28" s="68"/>
      <c r="C28" s="67"/>
      <c r="D28" s="70"/>
      <c r="E28" s="66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4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2" t="str">
        <f>IF(B28="","",IF(B28="N",ROUND(F28*6,2)+ROUND(G28*12.5,2)+ROUND(H28*19,2)+ROUND(I28*34.5,2)+ROUND(J28*58,2)+ROUND(K28*317.5,2)+ROUND(L28*423,2)+ROUND(M28*635,2)+ROUND(N28*79,2)+ROUND(O28*158.5,2)+ROUND(P28*264.5,2)+ROUND(Q28*6,2)+ROUND(R28*12.5,2)+ROUND(S28*58,2)+ROUND(T28*79,2)+ROUND(U28*132,2)+ROUND(V28*79,2)+ROUND(W28*158.5,2)+ROUND(X28*264.5,2)+ROUND(Y28*6,2)+ROUND(Z28*12.5,2)+ROUND(AA28*58,2)+ROUND(AB28*79,2)+ROUND(AC28*132,2)+ROUND(AD28*79,2)+ROUND(AE28*158.5,2)+ROUND(AF28*264.5,2)+ROUND(AG28*6,2)+ROUND(AH28*12.5,2)+ROUND(AI28*58,2)+ROUND(AJ28*79,2)+ROUND(AK28*132,2)+ROUND(AL28*79,2)+ROUND(AM28*158.5,2)+ROUND(AN28*6,2)+ROUND(AO28*12.5,2)+ROUND(AP28*58,2)+ROUND(AQ28*79,2),IF(B28="B","brak przesłanek do naliczenia opłaty",IF(B28="Z",IF(C28=0,0,IF(C28="","",IF(C28=1,34*C28,IF(C28=2,34*C28,IF(C28=3,34*C28,IF(C28=4,34*C28,IF(C28=5,34*C28,IF(C28&gt;5,34*C28,"nieprawidłowa "))))))))))))</f>
        <v/>
      </c>
    </row>
    <row r="29" spans="1:44" ht="9" customHeight="1" x14ac:dyDescent="0.25">
      <c r="A29" s="64" t="s">
        <v>46</v>
      </c>
      <c r="B29" s="63" t="s">
        <v>65</v>
      </c>
      <c r="C29" s="65" t="s">
        <v>74</v>
      </c>
      <c r="D29" s="72" t="s">
        <v>87</v>
      </c>
      <c r="E29" s="63" t="s">
        <v>107</v>
      </c>
      <c r="F29" s="85" t="s">
        <v>127</v>
      </c>
      <c r="G29" s="85" t="s">
        <v>151</v>
      </c>
      <c r="H29" s="85" t="s">
        <v>186</v>
      </c>
      <c r="I29" s="85" t="s">
        <v>206</v>
      </c>
      <c r="J29" s="85" t="s">
        <v>426</v>
      </c>
      <c r="K29" s="85" t="s">
        <v>440</v>
      </c>
      <c r="L29" s="85" t="s">
        <v>454</v>
      </c>
      <c r="M29" s="85" t="s">
        <v>468</v>
      </c>
      <c r="N29" s="85" t="s">
        <v>487</v>
      </c>
      <c r="O29" s="85" t="s">
        <v>312</v>
      </c>
      <c r="P29" s="85" t="s">
        <v>320</v>
      </c>
      <c r="Q29" s="85" t="s">
        <v>328</v>
      </c>
      <c r="R29" s="85" t="s">
        <v>519</v>
      </c>
      <c r="S29" s="85" t="s">
        <v>557</v>
      </c>
      <c r="T29" s="85" t="s">
        <v>577</v>
      </c>
      <c r="U29" s="85" t="s">
        <v>597</v>
      </c>
      <c r="V29" s="85" t="s">
        <v>617</v>
      </c>
      <c r="W29" s="85" t="s">
        <v>637</v>
      </c>
      <c r="X29" s="85" t="s">
        <v>657</v>
      </c>
      <c r="Y29" s="85" t="s">
        <v>677</v>
      </c>
      <c r="Z29" s="85" t="s">
        <v>697</v>
      </c>
      <c r="AA29" s="85" t="s">
        <v>717</v>
      </c>
      <c r="AB29" s="85" t="s">
        <v>737</v>
      </c>
      <c r="AC29" s="85" t="s">
        <v>757</v>
      </c>
      <c r="AD29" s="85" t="s">
        <v>777</v>
      </c>
      <c r="AE29" s="85" t="s">
        <v>810</v>
      </c>
      <c r="AF29" s="85" t="s">
        <v>830</v>
      </c>
      <c r="AG29" s="85" t="s">
        <v>850</v>
      </c>
      <c r="AH29" s="85" t="s">
        <v>870</v>
      </c>
      <c r="AI29" s="85" t="s">
        <v>890</v>
      </c>
      <c r="AJ29" s="85" t="s">
        <v>797</v>
      </c>
      <c r="AK29" s="85" t="s">
        <v>920</v>
      </c>
      <c r="AL29" s="85" t="s">
        <v>940</v>
      </c>
      <c r="AM29" s="85" t="s">
        <v>960</v>
      </c>
      <c r="AN29" s="85" t="s">
        <v>980</v>
      </c>
      <c r="AO29" s="85" t="s">
        <v>1000</v>
      </c>
      <c r="AP29" s="85" t="s">
        <v>1017</v>
      </c>
      <c r="AQ29" s="86" t="s">
        <v>1037</v>
      </c>
      <c r="AR29" s="81" t="s">
        <v>1057</v>
      </c>
    </row>
    <row r="30" spans="1:44" ht="29.25" customHeight="1" x14ac:dyDescent="0.25">
      <c r="A30" s="87"/>
      <c r="B30" s="68"/>
      <c r="C30" s="67"/>
      <c r="D30" s="70"/>
      <c r="E30" s="66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4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2" t="str">
        <f>IF(B30="","",IF(B30="N",ROUND(F30*6,2)+ROUND(G30*12.5,2)+ROUND(H30*19,2)+ROUND(I30*34.5,2)+ROUND(J30*58,2)+ROUND(K30*317.5,2)+ROUND(L30*423,2)+ROUND(M30*635,2)+ROUND(N30*79,2)+ROUND(O30*158.5,2)+ROUND(P30*264.5,2)+ROUND(Q30*6,2)+ROUND(R30*12.5,2)+ROUND(S30*58,2)+ROUND(T30*79,2)+ROUND(U30*132,2)+ROUND(V30*79,2)+ROUND(W30*158.5,2)+ROUND(X30*264.5,2)+ROUND(Y30*6,2)+ROUND(Z30*12.5,2)+ROUND(AA30*58,2)+ROUND(AB30*79,2)+ROUND(AC30*132,2)+ROUND(AD30*79,2)+ROUND(AE30*158.5,2)+ROUND(AF30*264.5,2)+ROUND(AG30*6,2)+ROUND(AH30*12.5,2)+ROUND(AI30*58,2)+ROUND(AJ30*79,2)+ROUND(AK30*132,2)+ROUND(AL30*79,2)+ROUND(AM30*158.5,2)+ROUND(AN30*6,2)+ROUND(AO30*12.5,2)+ROUND(AP30*58,2)+ROUND(AQ30*79,2),IF(B30="B","brak przesłanek do naliczenia opłaty",IF(B30="Z",IF(C30=0,0,IF(C30="","",IF(C30=1,34*C30,IF(C30=2,34*C30,IF(C30=3,34*C30,IF(C30=4,34*C30,IF(C30=5,34*C30,IF(C30&gt;5,34*C30,"nieprawidłowa "))))))))))))</f>
        <v/>
      </c>
    </row>
    <row r="31" spans="1:44" ht="9" customHeight="1" x14ac:dyDescent="0.25">
      <c r="A31" s="64" t="s">
        <v>47</v>
      </c>
      <c r="B31" s="63" t="s">
        <v>66</v>
      </c>
      <c r="C31" s="65" t="s">
        <v>75</v>
      </c>
      <c r="D31" s="72" t="s">
        <v>88</v>
      </c>
      <c r="E31" s="63" t="s">
        <v>108</v>
      </c>
      <c r="F31" s="85" t="s">
        <v>128</v>
      </c>
      <c r="G31" s="85" t="s">
        <v>152</v>
      </c>
      <c r="H31" s="85" t="s">
        <v>187</v>
      </c>
      <c r="I31" s="85" t="s">
        <v>207</v>
      </c>
      <c r="J31" s="85" t="s">
        <v>427</v>
      </c>
      <c r="K31" s="85" t="s">
        <v>441</v>
      </c>
      <c r="L31" s="85" t="s">
        <v>455</v>
      </c>
      <c r="M31" s="85" t="s">
        <v>469</v>
      </c>
      <c r="N31" s="85" t="s">
        <v>488</v>
      </c>
      <c r="O31" s="85" t="s">
        <v>313</v>
      </c>
      <c r="P31" s="85" t="s">
        <v>321</v>
      </c>
      <c r="Q31" s="85" t="s">
        <v>329</v>
      </c>
      <c r="R31" s="85" t="s">
        <v>520</v>
      </c>
      <c r="S31" s="85" t="s">
        <v>558</v>
      </c>
      <c r="T31" s="85" t="s">
        <v>578</v>
      </c>
      <c r="U31" s="85" t="s">
        <v>598</v>
      </c>
      <c r="V31" s="85" t="s">
        <v>618</v>
      </c>
      <c r="W31" s="85" t="s">
        <v>638</v>
      </c>
      <c r="X31" s="85" t="s">
        <v>658</v>
      </c>
      <c r="Y31" s="85" t="s">
        <v>678</v>
      </c>
      <c r="Z31" s="85" t="s">
        <v>698</v>
      </c>
      <c r="AA31" s="85" t="s">
        <v>718</v>
      </c>
      <c r="AB31" s="85" t="s">
        <v>738</v>
      </c>
      <c r="AC31" s="85" t="s">
        <v>758</v>
      </c>
      <c r="AD31" s="85" t="s">
        <v>778</v>
      </c>
      <c r="AE31" s="85" t="s">
        <v>811</v>
      </c>
      <c r="AF31" s="85" t="s">
        <v>831</v>
      </c>
      <c r="AG31" s="85" t="s">
        <v>851</v>
      </c>
      <c r="AH31" s="85" t="s">
        <v>871</v>
      </c>
      <c r="AI31" s="85" t="s">
        <v>891</v>
      </c>
      <c r="AJ31" s="85" t="s">
        <v>798</v>
      </c>
      <c r="AK31" s="85" t="s">
        <v>921</v>
      </c>
      <c r="AL31" s="85" t="s">
        <v>941</v>
      </c>
      <c r="AM31" s="85" t="s">
        <v>961</v>
      </c>
      <c r="AN31" s="85" t="s">
        <v>981</v>
      </c>
      <c r="AO31" s="85" t="s">
        <v>1001</v>
      </c>
      <c r="AP31" s="85" t="s">
        <v>1018</v>
      </c>
      <c r="AQ31" s="86" t="s">
        <v>1038</v>
      </c>
      <c r="AR31" s="81" t="s">
        <v>1058</v>
      </c>
    </row>
    <row r="32" spans="1:44" ht="29.25" customHeight="1" x14ac:dyDescent="0.25">
      <c r="A32" s="87"/>
      <c r="B32" s="68"/>
      <c r="C32" s="67"/>
      <c r="D32" s="70"/>
      <c r="E32" s="66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4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2" t="str">
        <f>IF(B32="","",IF(B32="N",ROUND(F32*6,2)+ROUND(G32*12.5,2)+ROUND(H32*19,2)+ROUND(I32*34.5,2)+ROUND(J32*58,2)+ROUND(K32*317.5,2)+ROUND(L32*423,2)+ROUND(M32*635,2)+ROUND(N32*79,2)+ROUND(O32*158.5,2)+ROUND(P32*264.5,2)+ROUND(Q32*6,2)+ROUND(R32*12.5,2)+ROUND(S32*58,2)+ROUND(T32*79,2)+ROUND(U32*132,2)+ROUND(V32*79,2)+ROUND(W32*158.5,2)+ROUND(X32*264.5,2)+ROUND(Y32*6,2)+ROUND(Z32*12.5,2)+ROUND(AA32*58,2)+ROUND(AB32*79,2)+ROUND(AC32*132,2)+ROUND(AD32*79,2)+ROUND(AE32*158.5,2)+ROUND(AF32*264.5,2)+ROUND(AG32*6,2)+ROUND(AH32*12.5,2)+ROUND(AI32*58,2)+ROUND(AJ32*79,2)+ROUND(AK32*132,2)+ROUND(AL32*79,2)+ROUND(AM32*158.5,2)+ROUND(AN32*6,2)+ROUND(AO32*12.5,2)+ROUND(AP32*58,2)+ROUND(AQ32*79,2),IF(B32="B","brak przesłanek do naliczenia opłaty",IF(B32="Z",IF(C32=0,0,IF(C32="","",IF(C32=1,34*C32,IF(C32=2,34*C32,IF(C32=3,34*C32,IF(C32=4,34*C32,IF(C32=5,34*C32,IF(C32&gt;5,34*C32,"nieprawidłowa "))))))))))))</f>
        <v/>
      </c>
    </row>
    <row r="33" spans="1:44" ht="9" customHeight="1" x14ac:dyDescent="0.25">
      <c r="A33" s="64" t="s">
        <v>48</v>
      </c>
      <c r="B33" s="63" t="s">
        <v>67</v>
      </c>
      <c r="C33" s="65" t="s">
        <v>76</v>
      </c>
      <c r="D33" s="72" t="s">
        <v>89</v>
      </c>
      <c r="E33" s="63" t="s">
        <v>109</v>
      </c>
      <c r="F33" s="85" t="s">
        <v>129</v>
      </c>
      <c r="G33" s="85" t="s">
        <v>153</v>
      </c>
      <c r="H33" s="85" t="s">
        <v>188</v>
      </c>
      <c r="I33" s="85" t="s">
        <v>208</v>
      </c>
      <c r="J33" s="85" t="s">
        <v>428</v>
      </c>
      <c r="K33" s="85" t="s">
        <v>442</v>
      </c>
      <c r="L33" s="85" t="s">
        <v>456</v>
      </c>
      <c r="M33" s="85" t="s">
        <v>470</v>
      </c>
      <c r="N33" s="85" t="s">
        <v>306</v>
      </c>
      <c r="O33" s="85" t="s">
        <v>314</v>
      </c>
      <c r="P33" s="85" t="s">
        <v>322</v>
      </c>
      <c r="Q33" s="85" t="s">
        <v>539</v>
      </c>
      <c r="R33" s="85" t="s">
        <v>521</v>
      </c>
      <c r="S33" s="85" t="s">
        <v>559</v>
      </c>
      <c r="T33" s="85" t="s">
        <v>579</v>
      </c>
      <c r="U33" s="85" t="s">
        <v>599</v>
      </c>
      <c r="V33" s="85" t="s">
        <v>619</v>
      </c>
      <c r="W33" s="85" t="s">
        <v>639</v>
      </c>
      <c r="X33" s="85" t="s">
        <v>659</v>
      </c>
      <c r="Y33" s="85" t="s">
        <v>679</v>
      </c>
      <c r="Z33" s="85" t="s">
        <v>699</v>
      </c>
      <c r="AA33" s="85" t="s">
        <v>719</v>
      </c>
      <c r="AB33" s="85" t="s">
        <v>739</v>
      </c>
      <c r="AC33" s="85" t="s">
        <v>759</v>
      </c>
      <c r="AD33" s="85" t="s">
        <v>779</v>
      </c>
      <c r="AE33" s="85" t="s">
        <v>812</v>
      </c>
      <c r="AF33" s="85" t="s">
        <v>832</v>
      </c>
      <c r="AG33" s="85" t="s">
        <v>852</v>
      </c>
      <c r="AH33" s="85" t="s">
        <v>872</v>
      </c>
      <c r="AI33" s="85" t="s">
        <v>892</v>
      </c>
      <c r="AJ33" s="85" t="s">
        <v>799</v>
      </c>
      <c r="AK33" s="85" t="s">
        <v>922</v>
      </c>
      <c r="AL33" s="85" t="s">
        <v>942</v>
      </c>
      <c r="AM33" s="85" t="s">
        <v>962</v>
      </c>
      <c r="AN33" s="85" t="s">
        <v>982</v>
      </c>
      <c r="AO33" s="85" t="s">
        <v>1002</v>
      </c>
      <c r="AP33" s="85" t="s">
        <v>1019</v>
      </c>
      <c r="AQ33" s="86" t="s">
        <v>1039</v>
      </c>
      <c r="AR33" s="81" t="s">
        <v>1059</v>
      </c>
    </row>
    <row r="34" spans="1:44" ht="29.25" customHeight="1" x14ac:dyDescent="0.25">
      <c r="A34" s="87"/>
      <c r="B34" s="68"/>
      <c r="C34" s="67"/>
      <c r="D34" s="70"/>
      <c r="E34" s="66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4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2" t="str">
        <f>IF(B34="","",IF(B34="N",ROUND(F34*6,2)+ROUND(G34*12.5,2)+ROUND(H34*19,2)+ROUND(I34*34.5,2)+ROUND(J34*58,2)+ROUND(K34*317.5,2)+ROUND(L34*423,2)+ROUND(M34*635,2)+ROUND(N34*79,2)+ROUND(O34*158.5,2)+ROUND(P34*264.5,2)+ROUND(Q34*6,2)+ROUND(R34*12.5,2)+ROUND(S34*58,2)+ROUND(T34*79,2)+ROUND(U34*132,2)+ROUND(V34*79,2)+ROUND(W34*158.5,2)+ROUND(X34*264.5,2)+ROUND(Y34*6,2)+ROUND(Z34*12.5,2)+ROUND(AA34*58,2)+ROUND(AB34*79,2)+ROUND(AC34*132,2)+ROUND(AD34*79,2)+ROUND(AE34*158.5,2)+ROUND(AF34*264.5,2)+ROUND(AG34*6,2)+ROUND(AH34*12.5,2)+ROUND(AI34*58,2)+ROUND(AJ34*79,2)+ROUND(AK34*132,2)+ROUND(AL34*79,2)+ROUND(AM34*158.5,2)+ROUND(AN34*6,2)+ROUND(AO34*12.5,2)+ROUND(AP34*58,2)+ROUND(AQ34*79,2),IF(B34="B","brak przesłanek do naliczenia opłaty",IF(B34="Z",IF(C34=0,0,IF(C34="","",IF(C34=1,34*C34,IF(C34=2,34*C34,IF(C34=3,34*C34,IF(C34=4,34*C34,IF(C34=5,34*C34,IF(C34&gt;5,34*C34,"nieprawidłowa "))))))))))))</f>
        <v/>
      </c>
    </row>
    <row r="35" spans="1:44" ht="8.25" customHeight="1" x14ac:dyDescent="0.25">
      <c r="A35" s="64" t="s">
        <v>49</v>
      </c>
      <c r="B35" s="63" t="s">
        <v>216</v>
      </c>
      <c r="C35" s="65" t="s">
        <v>77</v>
      </c>
      <c r="D35" s="72" t="s">
        <v>90</v>
      </c>
      <c r="E35" s="63" t="s">
        <v>110</v>
      </c>
      <c r="F35" s="85" t="s">
        <v>130</v>
      </c>
      <c r="G35" s="85" t="s">
        <v>154</v>
      </c>
      <c r="H35" s="85" t="s">
        <v>189</v>
      </c>
      <c r="I35" s="85" t="s">
        <v>209</v>
      </c>
      <c r="J35" s="85" t="s">
        <v>429</v>
      </c>
      <c r="K35" s="85" t="s">
        <v>443</v>
      </c>
      <c r="L35" s="85" t="s">
        <v>457</v>
      </c>
      <c r="M35" s="85" t="s">
        <v>471</v>
      </c>
      <c r="N35" s="85" t="s">
        <v>307</v>
      </c>
      <c r="O35" s="85" t="s">
        <v>315</v>
      </c>
      <c r="P35" s="85" t="s">
        <v>323</v>
      </c>
      <c r="Q35" s="85" t="s">
        <v>540</v>
      </c>
      <c r="R35" s="85" t="s">
        <v>522</v>
      </c>
      <c r="S35" s="85" t="s">
        <v>560</v>
      </c>
      <c r="T35" s="85" t="s">
        <v>580</v>
      </c>
      <c r="U35" s="85" t="s">
        <v>600</v>
      </c>
      <c r="V35" s="85" t="s">
        <v>620</v>
      </c>
      <c r="W35" s="85" t="s">
        <v>640</v>
      </c>
      <c r="X35" s="85" t="s">
        <v>660</v>
      </c>
      <c r="Y35" s="85" t="s">
        <v>680</v>
      </c>
      <c r="Z35" s="85" t="s">
        <v>700</v>
      </c>
      <c r="AA35" s="85" t="s">
        <v>720</v>
      </c>
      <c r="AB35" s="85" t="s">
        <v>740</v>
      </c>
      <c r="AC35" s="85" t="s">
        <v>760</v>
      </c>
      <c r="AD35" s="85" t="s">
        <v>780</v>
      </c>
      <c r="AE35" s="85" t="s">
        <v>813</v>
      </c>
      <c r="AF35" s="85" t="s">
        <v>833</v>
      </c>
      <c r="AG35" s="85" t="s">
        <v>853</v>
      </c>
      <c r="AH35" s="85" t="s">
        <v>873</v>
      </c>
      <c r="AI35" s="85" t="s">
        <v>893</v>
      </c>
      <c r="AJ35" s="85" t="s">
        <v>800</v>
      </c>
      <c r="AK35" s="85" t="s">
        <v>923</v>
      </c>
      <c r="AL35" s="85" t="s">
        <v>943</v>
      </c>
      <c r="AM35" s="85" t="s">
        <v>963</v>
      </c>
      <c r="AN35" s="85" t="s">
        <v>983</v>
      </c>
      <c r="AO35" s="85" t="s">
        <v>1003</v>
      </c>
      <c r="AP35" s="85" t="s">
        <v>1020</v>
      </c>
      <c r="AQ35" s="86" t="s">
        <v>1040</v>
      </c>
      <c r="AR35" s="81" t="s">
        <v>1060</v>
      </c>
    </row>
    <row r="36" spans="1:44" ht="29.25" customHeight="1" x14ac:dyDescent="0.25">
      <c r="A36" s="87"/>
      <c r="B36" s="68"/>
      <c r="C36" s="67"/>
      <c r="D36" s="70"/>
      <c r="E36" s="66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4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83"/>
      <c r="AP36" s="83"/>
      <c r="AQ36" s="83"/>
      <c r="AR36" s="82" t="str">
        <f>IF(B36="","",IF(B36="N",ROUND(F36*6,2)+ROUND(G36*12.5,2)+ROUND(H36*19,2)+ROUND(I36*34.5,2)+ROUND(J36*58,2)+ROUND(K36*317.5,2)+ROUND(L36*423,2)+ROUND(M36*635,2)+ROUND(N36*79,2)+ROUND(O36*158.5,2)+ROUND(P36*264.5,2)+ROUND(Q36*6,2)+ROUND(R36*12.5,2)+ROUND(S36*58,2)+ROUND(T36*79,2)+ROUND(U36*132,2)+ROUND(V36*79,2)+ROUND(W36*158.5,2)+ROUND(X36*264.5,2)+ROUND(Y36*6,2)+ROUND(Z36*12.5,2)+ROUND(AA36*58,2)+ROUND(AB36*79,2)+ROUND(AC36*132,2)+ROUND(AD36*79,2)+ROUND(AE36*158.5,2)+ROUND(AF36*264.5,2)+ROUND(AG36*6,2)+ROUND(AH36*12.5,2)+ROUND(AI36*58,2)+ROUND(AJ36*79,2)+ROUND(AK36*132,2)+ROUND(AL36*79,2)+ROUND(AM36*158.5,2)+ROUND(AN36*6,2)+ROUND(AO36*12.5,2)+ROUND(AP36*58,2)+ROUND(AQ36*79,2),IF(B36="B","brak przesłanek do naliczenia opłaty",IF(B36="Z",IF(C36=0,0,IF(C36="","",IF(C36=1,34*C36,IF(C36=2,34*C36,IF(C36=3,34*C36,IF(C36=4,34*C36,IF(C36=5,34*C36,IF(C36&gt;5,34*C36,"nieprawidłowa "))))))))))))</f>
        <v/>
      </c>
    </row>
    <row r="37" spans="1:44" ht="8.25" customHeight="1" x14ac:dyDescent="0.25">
      <c r="A37" s="64" t="s">
        <v>50</v>
      </c>
      <c r="B37" s="63" t="s">
        <v>214</v>
      </c>
      <c r="C37" s="65" t="s">
        <v>78</v>
      </c>
      <c r="D37" s="72" t="s">
        <v>91</v>
      </c>
      <c r="E37" s="63" t="s">
        <v>111</v>
      </c>
      <c r="F37" s="85" t="s">
        <v>131</v>
      </c>
      <c r="G37" s="85" t="s">
        <v>155</v>
      </c>
      <c r="H37" s="85" t="s">
        <v>190</v>
      </c>
      <c r="I37" s="85" t="s">
        <v>210</v>
      </c>
      <c r="J37" s="85" t="s">
        <v>430</v>
      </c>
      <c r="K37" s="85" t="s">
        <v>444</v>
      </c>
      <c r="L37" s="85" t="s">
        <v>458</v>
      </c>
      <c r="M37" s="85" t="s">
        <v>300</v>
      </c>
      <c r="N37" s="85" t="s">
        <v>308</v>
      </c>
      <c r="O37" s="85" t="s">
        <v>316</v>
      </c>
      <c r="P37" s="85" t="s">
        <v>505</v>
      </c>
      <c r="Q37" s="85" t="s">
        <v>541</v>
      </c>
      <c r="R37" s="85" t="s">
        <v>523</v>
      </c>
      <c r="S37" s="85" t="s">
        <v>561</v>
      </c>
      <c r="T37" s="85" t="s">
        <v>581</v>
      </c>
      <c r="U37" s="85" t="s">
        <v>601</v>
      </c>
      <c r="V37" s="85" t="s">
        <v>621</v>
      </c>
      <c r="W37" s="85" t="s">
        <v>641</v>
      </c>
      <c r="X37" s="85" t="s">
        <v>661</v>
      </c>
      <c r="Y37" s="85" t="s">
        <v>681</v>
      </c>
      <c r="Z37" s="85" t="s">
        <v>701</v>
      </c>
      <c r="AA37" s="85" t="s">
        <v>721</v>
      </c>
      <c r="AB37" s="85" t="s">
        <v>741</v>
      </c>
      <c r="AC37" s="85" t="s">
        <v>761</v>
      </c>
      <c r="AD37" s="85" t="s">
        <v>781</v>
      </c>
      <c r="AE37" s="85" t="s">
        <v>814</v>
      </c>
      <c r="AF37" s="85" t="s">
        <v>834</v>
      </c>
      <c r="AG37" s="85" t="s">
        <v>854</v>
      </c>
      <c r="AH37" s="85" t="s">
        <v>874</v>
      </c>
      <c r="AI37" s="85" t="s">
        <v>894</v>
      </c>
      <c r="AJ37" s="85" t="s">
        <v>801</v>
      </c>
      <c r="AK37" s="85" t="s">
        <v>924</v>
      </c>
      <c r="AL37" s="85" t="s">
        <v>944</v>
      </c>
      <c r="AM37" s="85" t="s">
        <v>964</v>
      </c>
      <c r="AN37" s="85" t="s">
        <v>984</v>
      </c>
      <c r="AO37" s="85" t="s">
        <v>1004</v>
      </c>
      <c r="AP37" s="85" t="s">
        <v>1021</v>
      </c>
      <c r="AQ37" s="86" t="s">
        <v>1041</v>
      </c>
      <c r="AR37" s="81" t="s">
        <v>1061</v>
      </c>
    </row>
    <row r="38" spans="1:44" ht="29.25" customHeight="1" x14ac:dyDescent="0.25">
      <c r="A38" s="87"/>
      <c r="B38" s="68"/>
      <c r="C38" s="67"/>
      <c r="D38" s="70"/>
      <c r="E38" s="66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4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2" t="str">
        <f>IF(B38="","",IF(B38="N",ROUND(F38*6,2)+ROUND(G38*12.5,2)+ROUND(H38*19,2)+ROUND(I38*34.5,2)+ROUND(J38*58,2)+ROUND(K38*317.5,2)+ROUND(L38*423,2)+ROUND(M38*635,2)+ROUND(N38*79,2)+ROUND(O38*158.5,2)+ROUND(P38*264.5,2)+ROUND(Q38*6,2)+ROUND(R38*12.5,2)+ROUND(S38*58,2)+ROUND(T38*79,2)+ROUND(U38*132,2)+ROUND(V38*79,2)+ROUND(W38*158.5,2)+ROUND(X38*264.5,2)+ROUND(Y38*6,2)+ROUND(Z38*12.5,2)+ROUND(AA38*58,2)+ROUND(AB38*79,2)+ROUND(AC38*132,2)+ROUND(AD38*79,2)+ROUND(AE38*158.5,2)+ROUND(AF38*264.5,2)+ROUND(AG38*6,2)+ROUND(AH38*12.5,2)+ROUND(AI38*58,2)+ROUND(AJ38*79,2)+ROUND(AK38*132,2)+ROUND(AL38*79,2)+ROUND(AM38*158.5,2)+ROUND(AN38*6,2)+ROUND(AO38*12.5,2)+ROUND(AP38*58,2)+ROUND(AQ38*79,2),IF(B38="B","brak przesłanek do naliczenia opłaty",IF(B38="Z",IF(C38=0,0,IF(C38="","",IF(C38=1,34*C38,IF(C38=2,34*C38,IF(C38=3,34*C38,IF(C38=4,34*C38,IF(C38=5,34*C38,IF(C38&gt;5,34*C38,"nieprawidłowa "))))))))))))</f>
        <v/>
      </c>
    </row>
    <row r="39" spans="1:44" ht="9" customHeight="1" x14ac:dyDescent="0.25">
      <c r="A39" s="64" t="s">
        <v>51</v>
      </c>
      <c r="B39" s="63" t="s">
        <v>215</v>
      </c>
      <c r="C39" s="65" t="s">
        <v>79</v>
      </c>
      <c r="D39" s="72" t="s">
        <v>92</v>
      </c>
      <c r="E39" s="63" t="s">
        <v>112</v>
      </c>
      <c r="F39" s="85" t="s">
        <v>136</v>
      </c>
      <c r="G39" s="85" t="s">
        <v>156</v>
      </c>
      <c r="H39" s="85" t="s">
        <v>191</v>
      </c>
      <c r="I39" s="85" t="s">
        <v>211</v>
      </c>
      <c r="J39" s="85" t="s">
        <v>431</v>
      </c>
      <c r="K39" s="85" t="s">
        <v>445</v>
      </c>
      <c r="L39" s="85" t="s">
        <v>459</v>
      </c>
      <c r="M39" s="85" t="s">
        <v>301</v>
      </c>
      <c r="N39" s="85" t="s">
        <v>309</v>
      </c>
      <c r="O39" s="85" t="s">
        <v>317</v>
      </c>
      <c r="P39" s="85" t="s">
        <v>506</v>
      </c>
      <c r="Q39" s="85" t="s">
        <v>542</v>
      </c>
      <c r="R39" s="85" t="s">
        <v>524</v>
      </c>
      <c r="S39" s="85" t="s">
        <v>562</v>
      </c>
      <c r="T39" s="85" t="s">
        <v>582</v>
      </c>
      <c r="U39" s="85" t="s">
        <v>602</v>
      </c>
      <c r="V39" s="85" t="s">
        <v>622</v>
      </c>
      <c r="W39" s="85" t="s">
        <v>642</v>
      </c>
      <c r="X39" s="85" t="s">
        <v>662</v>
      </c>
      <c r="Y39" s="85" t="s">
        <v>682</v>
      </c>
      <c r="Z39" s="85" t="s">
        <v>702</v>
      </c>
      <c r="AA39" s="85" t="s">
        <v>722</v>
      </c>
      <c r="AB39" s="85" t="s">
        <v>742</v>
      </c>
      <c r="AC39" s="85" t="s">
        <v>762</v>
      </c>
      <c r="AD39" s="85" t="s">
        <v>782</v>
      </c>
      <c r="AE39" s="85" t="s">
        <v>815</v>
      </c>
      <c r="AF39" s="85" t="s">
        <v>835</v>
      </c>
      <c r="AG39" s="85" t="s">
        <v>855</v>
      </c>
      <c r="AH39" s="85" t="s">
        <v>875</v>
      </c>
      <c r="AI39" s="85" t="s">
        <v>895</v>
      </c>
      <c r="AJ39" s="85" t="s">
        <v>802</v>
      </c>
      <c r="AK39" s="85" t="s">
        <v>925</v>
      </c>
      <c r="AL39" s="85" t="s">
        <v>945</v>
      </c>
      <c r="AM39" s="85" t="s">
        <v>965</v>
      </c>
      <c r="AN39" s="85" t="s">
        <v>985</v>
      </c>
      <c r="AO39" s="85" t="s">
        <v>1005</v>
      </c>
      <c r="AP39" s="85" t="s">
        <v>1022</v>
      </c>
      <c r="AQ39" s="86" t="s">
        <v>1042</v>
      </c>
      <c r="AR39" s="81" t="s">
        <v>1062</v>
      </c>
    </row>
    <row r="40" spans="1:44" ht="29.25" customHeight="1" x14ac:dyDescent="0.25">
      <c r="A40" s="87"/>
      <c r="B40" s="68"/>
      <c r="C40" s="67"/>
      <c r="D40" s="70"/>
      <c r="E40" s="66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4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3"/>
      <c r="AP40" s="83"/>
      <c r="AQ40" s="83"/>
      <c r="AR40" s="82" t="str">
        <f>IF(B40="","",IF(B40="N",ROUND(F40*6,2)+ROUND(G40*12.5,2)+ROUND(H40*19,2)+ROUND(I40*34.5,2)+ROUND(J40*58,2)+ROUND(K40*317.5,2)+ROUND(L40*423,2)+ROUND(M40*635,2)+ROUND(N40*79,2)+ROUND(O40*158.5,2)+ROUND(P40*264.5,2)+ROUND(Q40*6,2)+ROUND(R40*12.5,2)+ROUND(S40*58,2)+ROUND(T40*79,2)+ROUND(U40*132,2)+ROUND(V40*79,2)+ROUND(W40*158.5,2)+ROUND(X40*264.5,2)+ROUND(Y40*6,2)+ROUND(Z40*12.5,2)+ROUND(AA40*58,2)+ROUND(AB40*79,2)+ROUND(AC40*132,2)+ROUND(AD40*79,2)+ROUND(AE40*158.5,2)+ROUND(AF40*264.5,2)+ROUND(AG40*6,2)+ROUND(AH40*12.5,2)+ROUND(AI40*58,2)+ROUND(AJ40*79,2)+ROUND(AK40*132,2)+ROUND(AL40*79,2)+ROUND(AM40*158.5,2)+ROUND(AN40*6,2)+ROUND(AO40*12.5,2)+ROUND(AP40*58,2)+ROUND(AQ40*79,2),IF(B40="B","brak przesłanek do naliczenia opłaty",IF(B40="Z",IF(C40=0,0,IF(C40="","",IF(C40=1,34*C40,IF(C40=2,34*C40,IF(C40=3,34*C40,IF(C40=4,34*C40,IF(C40=5,34*C40,IF(C40&gt;5,34*C40,"nieprawidłowa "))))))))))))</f>
        <v/>
      </c>
    </row>
    <row r="41" spans="1:44" ht="9" customHeight="1" x14ac:dyDescent="0.25">
      <c r="A41" s="64" t="s">
        <v>52</v>
      </c>
      <c r="B41" s="63" t="s">
        <v>485</v>
      </c>
      <c r="C41" s="65" t="s">
        <v>80</v>
      </c>
      <c r="D41" s="72" t="s">
        <v>93</v>
      </c>
      <c r="E41" s="63" t="s">
        <v>113</v>
      </c>
      <c r="F41" s="85" t="s">
        <v>137</v>
      </c>
      <c r="G41" s="85" t="s">
        <v>157</v>
      </c>
      <c r="H41" s="85" t="s">
        <v>192</v>
      </c>
      <c r="I41" s="85" t="s">
        <v>272</v>
      </c>
      <c r="J41" s="85" t="s">
        <v>432</v>
      </c>
      <c r="K41" s="85" t="s">
        <v>446</v>
      </c>
      <c r="L41" s="85" t="s">
        <v>294</v>
      </c>
      <c r="M41" s="85" t="s">
        <v>302</v>
      </c>
      <c r="N41" s="85" t="s">
        <v>310</v>
      </c>
      <c r="O41" s="85" t="s">
        <v>493</v>
      </c>
      <c r="P41" s="85" t="s">
        <v>507</v>
      </c>
      <c r="Q41" s="85" t="s">
        <v>543</v>
      </c>
      <c r="R41" s="85" t="s">
        <v>525</v>
      </c>
      <c r="S41" s="85" t="s">
        <v>563</v>
      </c>
      <c r="T41" s="85" t="s">
        <v>583</v>
      </c>
      <c r="U41" s="85" t="s">
        <v>603</v>
      </c>
      <c r="V41" s="85" t="s">
        <v>623</v>
      </c>
      <c r="W41" s="85" t="s">
        <v>643</v>
      </c>
      <c r="X41" s="85" t="s">
        <v>663</v>
      </c>
      <c r="Y41" s="85" t="s">
        <v>683</v>
      </c>
      <c r="Z41" s="85" t="s">
        <v>703</v>
      </c>
      <c r="AA41" s="85" t="s">
        <v>723</v>
      </c>
      <c r="AB41" s="85" t="s">
        <v>743</v>
      </c>
      <c r="AC41" s="85" t="s">
        <v>763</v>
      </c>
      <c r="AD41" s="85" t="s">
        <v>783</v>
      </c>
      <c r="AE41" s="85" t="s">
        <v>816</v>
      </c>
      <c r="AF41" s="85" t="s">
        <v>836</v>
      </c>
      <c r="AG41" s="85" t="s">
        <v>856</v>
      </c>
      <c r="AH41" s="85" t="s">
        <v>876</v>
      </c>
      <c r="AI41" s="85" t="s">
        <v>896</v>
      </c>
      <c r="AJ41" s="85" t="s">
        <v>803</v>
      </c>
      <c r="AK41" s="85" t="s">
        <v>926</v>
      </c>
      <c r="AL41" s="85" t="s">
        <v>946</v>
      </c>
      <c r="AM41" s="85" t="s">
        <v>966</v>
      </c>
      <c r="AN41" s="85" t="s">
        <v>986</v>
      </c>
      <c r="AO41" s="85" t="s">
        <v>1006</v>
      </c>
      <c r="AP41" s="85" t="s">
        <v>1023</v>
      </c>
      <c r="AQ41" s="86" t="s">
        <v>1043</v>
      </c>
      <c r="AR41" s="81" t="s">
        <v>1063</v>
      </c>
    </row>
    <row r="42" spans="1:44" ht="29.25" customHeight="1" x14ac:dyDescent="0.25">
      <c r="A42" s="87"/>
      <c r="B42" s="68"/>
      <c r="C42" s="67"/>
      <c r="D42" s="70"/>
      <c r="E42" s="66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4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3"/>
      <c r="AQ42" s="83"/>
      <c r="AR42" s="82" t="str">
        <f>IF(B42="","",IF(B42="N",ROUND(F42*6,2)+ROUND(G42*12.5,2)+ROUND(H42*19,2)+ROUND(I42*34.5,2)+ROUND(J42*58,2)+ROUND(K42*317.5,2)+ROUND(L42*423,2)+ROUND(M42*635,2)+ROUND(N42*79,2)+ROUND(O42*158.5,2)+ROUND(P42*264.5,2)+ROUND(Q42*6,2)+ROUND(R42*12.5,2)+ROUND(S42*58,2)+ROUND(T42*79,2)+ROUND(U42*132,2)+ROUND(V42*79,2)+ROUND(W42*158.5,2)+ROUND(X42*264.5,2)+ROUND(Y42*6,2)+ROUND(Z42*12.5,2)+ROUND(AA42*58,2)+ROUND(AB42*79,2)+ROUND(AC42*132,2)+ROUND(AD42*79,2)+ROUND(AE42*158.5,2)+ROUND(AF42*264.5,2)+ROUND(AG42*6,2)+ROUND(AH42*12.5,2)+ROUND(AI42*58,2)+ROUND(AJ42*79,2)+ROUND(AK42*132,2)+ROUND(AL42*79,2)+ROUND(AM42*158.5,2)+ROUND(AN42*6,2)+ROUND(AO42*12.5,2)+ROUND(AP42*58,2)+ROUND(AQ42*79,2),IF(B42="B","brak przesłanek do naliczenia opłaty",IF(B42="Z",IF(C42=0,0,IF(C42="","",IF(C42=1,34*C42,IF(C42=2,34*C42,IF(C42=3,34*C42,IF(C42=4,34*C42,IF(C42=5,34*C42,IF(C42&gt;5,34*C42,"nieprawidłowa "))))))))))))</f>
        <v/>
      </c>
    </row>
    <row r="43" spans="1:44" ht="9.75" customHeight="1" x14ac:dyDescent="0.25">
      <c r="A43" s="64" t="s">
        <v>53</v>
      </c>
      <c r="B43" s="63" t="s">
        <v>18</v>
      </c>
      <c r="C43" s="65" t="s">
        <v>81</v>
      </c>
      <c r="D43" s="72" t="s">
        <v>94</v>
      </c>
      <c r="E43" s="63" t="s">
        <v>114</v>
      </c>
      <c r="F43" s="85" t="s">
        <v>138</v>
      </c>
      <c r="G43" s="85" t="s">
        <v>171</v>
      </c>
      <c r="H43" s="85" t="s">
        <v>193</v>
      </c>
      <c r="I43" s="85" t="s">
        <v>273</v>
      </c>
      <c r="J43" s="85" t="s">
        <v>433</v>
      </c>
      <c r="K43" s="85" t="s">
        <v>447</v>
      </c>
      <c r="L43" s="85" t="s">
        <v>295</v>
      </c>
      <c r="M43" s="85" t="s">
        <v>303</v>
      </c>
      <c r="N43" s="85" t="s">
        <v>311</v>
      </c>
      <c r="O43" s="85" t="s">
        <v>494</v>
      </c>
      <c r="P43" s="85" t="s">
        <v>508</v>
      </c>
      <c r="Q43" s="85" t="s">
        <v>544</v>
      </c>
      <c r="R43" s="85" t="s">
        <v>526</v>
      </c>
      <c r="S43" s="85" t="s">
        <v>564</v>
      </c>
      <c r="T43" s="85" t="s">
        <v>584</v>
      </c>
      <c r="U43" s="85" t="s">
        <v>604</v>
      </c>
      <c r="V43" s="85" t="s">
        <v>624</v>
      </c>
      <c r="W43" s="85" t="s">
        <v>644</v>
      </c>
      <c r="X43" s="85" t="s">
        <v>664</v>
      </c>
      <c r="Y43" s="85" t="s">
        <v>684</v>
      </c>
      <c r="Z43" s="85" t="s">
        <v>704</v>
      </c>
      <c r="AA43" s="85" t="s">
        <v>724</v>
      </c>
      <c r="AB43" s="85" t="s">
        <v>744</v>
      </c>
      <c r="AC43" s="85" t="s">
        <v>764</v>
      </c>
      <c r="AD43" s="85" t="s">
        <v>784</v>
      </c>
      <c r="AE43" s="85" t="s">
        <v>817</v>
      </c>
      <c r="AF43" s="85" t="s">
        <v>837</v>
      </c>
      <c r="AG43" s="85" t="s">
        <v>857</v>
      </c>
      <c r="AH43" s="85" t="s">
        <v>877</v>
      </c>
      <c r="AI43" s="85" t="s">
        <v>897</v>
      </c>
      <c r="AJ43" s="85" t="s">
        <v>804</v>
      </c>
      <c r="AK43" s="85" t="s">
        <v>927</v>
      </c>
      <c r="AL43" s="85" t="s">
        <v>947</v>
      </c>
      <c r="AM43" s="85" t="s">
        <v>967</v>
      </c>
      <c r="AN43" s="85" t="s">
        <v>987</v>
      </c>
      <c r="AO43" s="85" t="s">
        <v>1007</v>
      </c>
      <c r="AP43" s="85" t="s">
        <v>1024</v>
      </c>
      <c r="AQ43" s="86" t="s">
        <v>1044</v>
      </c>
      <c r="AR43" s="81" t="s">
        <v>1064</v>
      </c>
    </row>
    <row r="44" spans="1:44" ht="29.25" customHeight="1" x14ac:dyDescent="0.25">
      <c r="A44" s="87"/>
      <c r="B44" s="68"/>
      <c r="C44" s="67"/>
      <c r="D44" s="70"/>
      <c r="E44" s="66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4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2" t="str">
        <f>IF(B44="","",IF(B44="N",ROUND(F44*6,2)+ROUND(G44*12.5,2)+ROUND(H44*19,2)+ROUND(I44*34.5,2)+ROUND(J44*58,2)+ROUND(K44*317.5,2)+ROUND(L44*423,2)+ROUND(M44*635,2)+ROUND(N44*79,2)+ROUND(O44*158.5,2)+ROUND(P44*264.5,2)+ROUND(Q44*6,2)+ROUND(R44*12.5,2)+ROUND(S44*58,2)+ROUND(T44*79,2)+ROUND(U44*132,2)+ROUND(V44*79,2)+ROUND(W44*158.5,2)+ROUND(X44*264.5,2)+ROUND(Y44*6,2)+ROUND(Z44*12.5,2)+ROUND(AA44*58,2)+ROUND(AB44*79,2)+ROUND(AC44*132,2)+ROUND(AD44*79,2)+ROUND(AE44*158.5,2)+ROUND(AF44*264.5,2)+ROUND(AG44*6,2)+ROUND(AH44*12.5,2)+ROUND(AI44*58,2)+ROUND(AJ44*79,2)+ROUND(AK44*132,2)+ROUND(AL44*79,2)+ROUND(AM44*158.5,2)+ROUND(AN44*6,2)+ROUND(AO44*12.5,2)+ROUND(AP44*58,2)+ROUND(AQ44*79,2),IF(B44="B","brak przesłanek do naliczenia opłaty",IF(B44="Z",IF(C44=0,0,IF(C44="","",IF(C44=1,34*C44,IF(C44=2,34*C44,IF(C44=3,34*C44,IF(C44=4,34*C44,IF(C44=5,34*C44,IF(C44&gt;5,34*C44,"nieprawidłowa "))))))))))))</f>
        <v/>
      </c>
    </row>
    <row r="45" spans="1:44" ht="9.75" customHeight="1" x14ac:dyDescent="0.25">
      <c r="A45" s="64" t="s">
        <v>54</v>
      </c>
      <c r="B45" s="63" t="s">
        <v>25</v>
      </c>
      <c r="C45" s="65" t="s">
        <v>82</v>
      </c>
      <c r="D45" s="72" t="s">
        <v>95</v>
      </c>
      <c r="E45" s="63" t="s">
        <v>115</v>
      </c>
      <c r="F45" s="85" t="s">
        <v>139</v>
      </c>
      <c r="G45" s="85" t="s">
        <v>172</v>
      </c>
      <c r="H45" s="85" t="s">
        <v>194</v>
      </c>
      <c r="I45" s="85" t="s">
        <v>274</v>
      </c>
      <c r="J45" s="85" t="s">
        <v>434</v>
      </c>
      <c r="K45" s="85" t="s">
        <v>288</v>
      </c>
      <c r="L45" s="85" t="s">
        <v>296</v>
      </c>
      <c r="M45" s="85" t="s">
        <v>304</v>
      </c>
      <c r="N45" s="85" t="s">
        <v>489</v>
      </c>
      <c r="O45" s="85" t="s">
        <v>495</v>
      </c>
      <c r="P45" s="85" t="s">
        <v>509</v>
      </c>
      <c r="Q45" s="85" t="s">
        <v>545</v>
      </c>
      <c r="R45" s="85" t="s">
        <v>527</v>
      </c>
      <c r="S45" s="85" t="s">
        <v>565</v>
      </c>
      <c r="T45" s="85" t="s">
        <v>585</v>
      </c>
      <c r="U45" s="85" t="s">
        <v>605</v>
      </c>
      <c r="V45" s="85" t="s">
        <v>625</v>
      </c>
      <c r="W45" s="85" t="s">
        <v>645</v>
      </c>
      <c r="X45" s="85" t="s">
        <v>665</v>
      </c>
      <c r="Y45" s="85" t="s">
        <v>685</v>
      </c>
      <c r="Z45" s="85" t="s">
        <v>705</v>
      </c>
      <c r="AA45" s="85" t="s">
        <v>725</v>
      </c>
      <c r="AB45" s="85" t="s">
        <v>745</v>
      </c>
      <c r="AC45" s="85" t="s">
        <v>765</v>
      </c>
      <c r="AD45" s="85" t="s">
        <v>785</v>
      </c>
      <c r="AE45" s="85" t="s">
        <v>818</v>
      </c>
      <c r="AF45" s="85" t="s">
        <v>838</v>
      </c>
      <c r="AG45" s="85" t="s">
        <v>858</v>
      </c>
      <c r="AH45" s="85" t="s">
        <v>878</v>
      </c>
      <c r="AI45" s="85" t="s">
        <v>898</v>
      </c>
      <c r="AJ45" s="85" t="s">
        <v>805</v>
      </c>
      <c r="AK45" s="85" t="s">
        <v>928</v>
      </c>
      <c r="AL45" s="85" t="s">
        <v>948</v>
      </c>
      <c r="AM45" s="85" t="s">
        <v>968</v>
      </c>
      <c r="AN45" s="85" t="s">
        <v>988</v>
      </c>
      <c r="AO45" s="85" t="s">
        <v>1008</v>
      </c>
      <c r="AP45" s="85" t="s">
        <v>1025</v>
      </c>
      <c r="AQ45" s="86" t="s">
        <v>1045</v>
      </c>
      <c r="AR45" s="81" t="s">
        <v>1065</v>
      </c>
    </row>
    <row r="46" spans="1:44" ht="29.25" customHeight="1" x14ac:dyDescent="0.25">
      <c r="A46" s="87"/>
      <c r="B46" s="68"/>
      <c r="C46" s="67"/>
      <c r="D46" s="70"/>
      <c r="E46" s="66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4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2" t="str">
        <f>IF(B46="","",IF(B46="N",ROUND(F46*6,2)+ROUND(G46*12.5,2)+ROUND(H46*19,2)+ROUND(I46*34.5,2)+ROUND(J46*58,2)+ROUND(K46*317.5,2)+ROUND(L46*423,2)+ROUND(M46*635,2)+ROUND(N46*79,2)+ROUND(O46*158.5,2)+ROUND(P46*264.5,2)+ROUND(Q46*6,2)+ROUND(R46*12.5,2)+ROUND(S46*58,2)+ROUND(T46*79,2)+ROUND(U46*132,2)+ROUND(V46*79,2)+ROUND(W46*158.5,2)+ROUND(X46*264.5,2)+ROUND(Y46*6,2)+ROUND(Z46*12.5,2)+ROUND(AA46*58,2)+ROUND(AB46*79,2)+ROUND(AC46*132,2)+ROUND(AD46*79,2)+ROUND(AE46*158.5,2)+ROUND(AF46*264.5,2)+ROUND(AG46*6,2)+ROUND(AH46*12.5,2)+ROUND(AI46*58,2)+ROUND(AJ46*79,2)+ROUND(AK46*132,2)+ROUND(AL46*79,2)+ROUND(AM46*158.5,2)+ROUND(AN46*6,2)+ROUND(AO46*12.5,2)+ROUND(AP46*58,2)+ROUND(AQ46*79,2),IF(B46="B","brak przesłanek do naliczenia opłaty",IF(B46="Z",IF(C46=0,0,IF(C46="","",IF(C46=1,34*C46,IF(C46=2,34*C46,IF(C46=3,34*C46,IF(C46=4,34*C46,IF(C46=5,34*C46,IF(C46&gt;5,34*C46,"nieprawidłowa "))))))))))))</f>
        <v/>
      </c>
    </row>
    <row r="47" spans="1:44" ht="9" customHeight="1" x14ac:dyDescent="0.25">
      <c r="A47" s="64" t="s">
        <v>55</v>
      </c>
      <c r="B47" s="63" t="s">
        <v>19</v>
      </c>
      <c r="C47" s="65" t="s">
        <v>83</v>
      </c>
      <c r="D47" s="72" t="s">
        <v>96</v>
      </c>
      <c r="E47" s="63" t="s">
        <v>116</v>
      </c>
      <c r="F47" s="85" t="s">
        <v>140</v>
      </c>
      <c r="G47" s="85" t="s">
        <v>173</v>
      </c>
      <c r="H47" s="85" t="s">
        <v>195</v>
      </c>
      <c r="I47" s="85" t="s">
        <v>275</v>
      </c>
      <c r="J47" s="85" t="s">
        <v>435</v>
      </c>
      <c r="K47" s="85" t="s">
        <v>289</v>
      </c>
      <c r="L47" s="85" t="s">
        <v>297</v>
      </c>
      <c r="M47" s="85" t="s">
        <v>305</v>
      </c>
      <c r="N47" s="85" t="s">
        <v>490</v>
      </c>
      <c r="O47" s="85" t="s">
        <v>496</v>
      </c>
      <c r="P47" s="85" t="s">
        <v>510</v>
      </c>
      <c r="Q47" s="85" t="s">
        <v>546</v>
      </c>
      <c r="R47" s="85" t="s">
        <v>528</v>
      </c>
      <c r="S47" s="85" t="s">
        <v>566</v>
      </c>
      <c r="T47" s="85" t="s">
        <v>586</v>
      </c>
      <c r="U47" s="85" t="s">
        <v>606</v>
      </c>
      <c r="V47" s="85" t="s">
        <v>626</v>
      </c>
      <c r="W47" s="85" t="s">
        <v>646</v>
      </c>
      <c r="X47" s="85" t="s">
        <v>666</v>
      </c>
      <c r="Y47" s="85" t="s">
        <v>686</v>
      </c>
      <c r="Z47" s="85" t="s">
        <v>706</v>
      </c>
      <c r="AA47" s="85" t="s">
        <v>726</v>
      </c>
      <c r="AB47" s="85" t="s">
        <v>746</v>
      </c>
      <c r="AC47" s="85" t="s">
        <v>766</v>
      </c>
      <c r="AD47" s="85" t="s">
        <v>786</v>
      </c>
      <c r="AE47" s="85" t="s">
        <v>819</v>
      </c>
      <c r="AF47" s="85" t="s">
        <v>839</v>
      </c>
      <c r="AG47" s="85" t="s">
        <v>859</v>
      </c>
      <c r="AH47" s="85" t="s">
        <v>879</v>
      </c>
      <c r="AI47" s="85" t="s">
        <v>899</v>
      </c>
      <c r="AJ47" s="85" t="s">
        <v>909</v>
      </c>
      <c r="AK47" s="85" t="s">
        <v>929</v>
      </c>
      <c r="AL47" s="85" t="s">
        <v>949</v>
      </c>
      <c r="AM47" s="85" t="s">
        <v>969</v>
      </c>
      <c r="AN47" s="85" t="s">
        <v>989</v>
      </c>
      <c r="AO47" s="85" t="s">
        <v>806</v>
      </c>
      <c r="AP47" s="85" t="s">
        <v>1026</v>
      </c>
      <c r="AQ47" s="86" t="s">
        <v>1046</v>
      </c>
      <c r="AR47" s="81" t="s">
        <v>1066</v>
      </c>
    </row>
    <row r="48" spans="1:44" ht="30" customHeight="1" x14ac:dyDescent="0.25">
      <c r="A48" s="87"/>
      <c r="B48" s="68"/>
      <c r="C48" s="67"/>
      <c r="D48" s="70"/>
      <c r="E48" s="66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4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3"/>
      <c r="AQ48" s="83"/>
      <c r="AR48" s="82" t="str">
        <f>IF(B48="","",IF(B48="N",ROUND(F48*6,2)+ROUND(G48*12.5,2)+ROUND(H48*19,2)+ROUND(I48*34.5,2)+ROUND(J48*58,2)+ROUND(K48*317.5,2)+ROUND(L48*423,2)+ROUND(M48*635,2)+ROUND(N48*79,2)+ROUND(O48*158.5,2)+ROUND(P48*264.5,2)+ROUND(Q48*6,2)+ROUND(R48*12.5,2)+ROUND(S48*58,2)+ROUND(T48*79,2)+ROUND(U48*132,2)+ROUND(V48*79,2)+ROUND(W48*158.5,2)+ROUND(X48*264.5,2)+ROUND(Y48*6,2)+ROUND(Z48*12.5,2)+ROUND(AA48*58,2)+ROUND(AB48*79,2)+ROUND(AC48*132,2)+ROUND(AD48*79,2)+ROUND(AE48*158.5,2)+ROUND(AF48*264.5,2)+ROUND(AG48*6,2)+ROUND(AH48*12.5,2)+ROUND(AI48*58,2)+ROUND(AJ48*79,2)+ROUND(AK48*132,2)+ROUND(AL48*79,2)+ROUND(AM48*158.5,2)+ROUND(AN48*6,2)+ROUND(AO48*12.5,2)+ROUND(AP48*58,2)+ROUND(AQ48*79,2),IF(B48="B","brak przesłanek do naliczenia opłaty",IF(B48="Z",IF(C48=0,0,IF(C48="","",IF(C48=1,34*C48,IF(C48=2,34*C48,IF(C48=3,34*C48,IF(C48=4,34*C48,IF(C48=5,34*C48,IF(C48&gt;5,34*C48,"nieprawidłowa "))))))))))))</f>
        <v/>
      </c>
    </row>
    <row r="49" spans="1:45" ht="7.5" customHeight="1" x14ac:dyDescent="0.25">
      <c r="A49" s="64" t="s">
        <v>56</v>
      </c>
      <c r="B49" s="63" t="s">
        <v>26</v>
      </c>
      <c r="C49" s="65" t="s">
        <v>84</v>
      </c>
      <c r="D49" s="72" t="s">
        <v>97</v>
      </c>
      <c r="E49" s="63" t="s">
        <v>117</v>
      </c>
      <c r="F49" s="85" t="s">
        <v>141</v>
      </c>
      <c r="G49" s="85" t="s">
        <v>176</v>
      </c>
      <c r="H49" s="85" t="s">
        <v>196</v>
      </c>
      <c r="I49" s="85" t="s">
        <v>422</v>
      </c>
      <c r="J49" s="85" t="s">
        <v>282</v>
      </c>
      <c r="K49" s="85" t="s">
        <v>290</v>
      </c>
      <c r="L49" s="85" t="s">
        <v>298</v>
      </c>
      <c r="M49" s="85" t="s">
        <v>472</v>
      </c>
      <c r="N49" s="85" t="s">
        <v>491</v>
      </c>
      <c r="O49" s="85" t="s">
        <v>497</v>
      </c>
      <c r="P49" s="85" t="s">
        <v>511</v>
      </c>
      <c r="Q49" s="85" t="s">
        <v>547</v>
      </c>
      <c r="R49" s="85" t="s">
        <v>529</v>
      </c>
      <c r="S49" s="85" t="s">
        <v>567</v>
      </c>
      <c r="T49" s="85" t="s">
        <v>587</v>
      </c>
      <c r="U49" s="85" t="s">
        <v>607</v>
      </c>
      <c r="V49" s="85" t="s">
        <v>627</v>
      </c>
      <c r="W49" s="85" t="s">
        <v>647</v>
      </c>
      <c r="X49" s="85" t="s">
        <v>667</v>
      </c>
      <c r="Y49" s="85" t="s">
        <v>687</v>
      </c>
      <c r="Z49" s="85" t="s">
        <v>707</v>
      </c>
      <c r="AA49" s="85" t="s">
        <v>727</v>
      </c>
      <c r="AB49" s="85" t="s">
        <v>747</v>
      </c>
      <c r="AC49" s="85" t="s">
        <v>767</v>
      </c>
      <c r="AD49" s="85" t="s">
        <v>787</v>
      </c>
      <c r="AE49" s="85" t="s">
        <v>820</v>
      </c>
      <c r="AF49" s="85" t="s">
        <v>840</v>
      </c>
      <c r="AG49" s="85" t="s">
        <v>860</v>
      </c>
      <c r="AH49" s="85" t="s">
        <v>880</v>
      </c>
      <c r="AI49" s="85" t="s">
        <v>900</v>
      </c>
      <c r="AJ49" s="85" t="s">
        <v>910</v>
      </c>
      <c r="AK49" s="85" t="s">
        <v>930</v>
      </c>
      <c r="AL49" s="85" t="s">
        <v>950</v>
      </c>
      <c r="AM49" s="85" t="s">
        <v>970</v>
      </c>
      <c r="AN49" s="85" t="s">
        <v>990</v>
      </c>
      <c r="AO49" s="85" t="s">
        <v>807</v>
      </c>
      <c r="AP49" s="85" t="s">
        <v>1027</v>
      </c>
      <c r="AQ49" s="86" t="s">
        <v>1047</v>
      </c>
      <c r="AR49" s="81" t="s">
        <v>1067</v>
      </c>
    </row>
    <row r="50" spans="1:45" ht="29.25" customHeight="1" x14ac:dyDescent="0.25">
      <c r="A50" s="87"/>
      <c r="B50" s="68"/>
      <c r="C50" s="67"/>
      <c r="D50" s="70"/>
      <c r="E50" s="66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4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/>
      <c r="AP50" s="83"/>
      <c r="AQ50" s="83"/>
      <c r="AR50" s="82" t="str">
        <f>IF(B50="","",IF(B50="N",ROUND(F50*6,2)+ROUND(G50*12.5,2)+ROUND(H50*19,2)+ROUND(I50*34.5,2)+ROUND(J50*58,2)+ROUND(K50*317.5,2)+ROUND(L50*423,2)+ROUND(M50*635,2)+ROUND(N50*79,2)+ROUND(O50*158.5,2)+ROUND(P50*264.5,2)+ROUND(Q50*6,2)+ROUND(R50*12.5,2)+ROUND(S50*58,2)+ROUND(T50*79,2)+ROUND(U50*132,2)+ROUND(V50*79,2)+ROUND(W50*158.5,2)+ROUND(X50*264.5,2)+ROUND(Y50*6,2)+ROUND(Z50*12.5,2)+ROUND(AA50*58,2)+ROUND(AB50*79,2)+ROUND(AC50*132,2)+ROUND(AD50*79,2)+ROUND(AE50*158.5,2)+ROUND(AF50*264.5,2)+ROUND(AG50*6,2)+ROUND(AH50*12.5,2)+ROUND(AI50*58,2)+ROUND(AJ50*79,2)+ROUND(AK50*132,2)+ROUND(AL50*79,2)+ROUND(AM50*158.5,2)+ROUND(AN50*6,2)+ROUND(AO50*12.5,2)+ROUND(AP50*58,2)+ROUND(AQ50*79,2),IF(B50="B","brak przesłanek do naliczenia opłaty",IF(B50="Z",IF(C50=0,0,IF(C50="","",IF(C50=1,34*C50,IF(C50=2,34*C50,IF(C50=3,34*C50,IF(C50=4,34*C50,IF(C50=5,34*C50,IF(C50&gt;5,34*C50,"nieprawidłowa "))))))))))))</f>
        <v/>
      </c>
    </row>
    <row r="51" spans="1:45" ht="8.25" customHeight="1" x14ac:dyDescent="0.25">
      <c r="A51" s="64" t="s">
        <v>57</v>
      </c>
      <c r="B51" s="63" t="s">
        <v>27</v>
      </c>
      <c r="C51" s="65" t="s">
        <v>85</v>
      </c>
      <c r="D51" s="72" t="s">
        <v>98</v>
      </c>
      <c r="E51" s="63" t="s">
        <v>118</v>
      </c>
      <c r="F51" s="85" t="s">
        <v>142</v>
      </c>
      <c r="G51" s="85" t="s">
        <v>177</v>
      </c>
      <c r="H51" s="85" t="s">
        <v>197</v>
      </c>
      <c r="I51" s="85" t="s">
        <v>423</v>
      </c>
      <c r="J51" s="85" t="s">
        <v>283</v>
      </c>
      <c r="K51" s="85" t="s">
        <v>291</v>
      </c>
      <c r="L51" s="85" t="s">
        <v>299</v>
      </c>
      <c r="M51" s="85" t="s">
        <v>473</v>
      </c>
      <c r="N51" s="85" t="s">
        <v>492</v>
      </c>
      <c r="O51" s="85" t="s">
        <v>498</v>
      </c>
      <c r="P51" s="85" t="s">
        <v>512</v>
      </c>
      <c r="Q51" s="85" t="s">
        <v>548</v>
      </c>
      <c r="R51" s="85" t="s">
        <v>530</v>
      </c>
      <c r="S51" s="85" t="s">
        <v>568</v>
      </c>
      <c r="T51" s="85" t="s">
        <v>588</v>
      </c>
      <c r="U51" s="85" t="s">
        <v>608</v>
      </c>
      <c r="V51" s="85" t="s">
        <v>628</v>
      </c>
      <c r="W51" s="85" t="s">
        <v>648</v>
      </c>
      <c r="X51" s="85" t="s">
        <v>668</v>
      </c>
      <c r="Y51" s="85" t="s">
        <v>688</v>
      </c>
      <c r="Z51" s="85" t="s">
        <v>708</v>
      </c>
      <c r="AA51" s="85" t="s">
        <v>728</v>
      </c>
      <c r="AB51" s="85" t="s">
        <v>748</v>
      </c>
      <c r="AC51" s="85" t="s">
        <v>768</v>
      </c>
      <c r="AD51" s="85" t="s">
        <v>788</v>
      </c>
      <c r="AE51" s="85" t="s">
        <v>821</v>
      </c>
      <c r="AF51" s="85" t="s">
        <v>841</v>
      </c>
      <c r="AG51" s="85" t="s">
        <v>861</v>
      </c>
      <c r="AH51" s="85" t="s">
        <v>881</v>
      </c>
      <c r="AI51" s="85" t="s">
        <v>901</v>
      </c>
      <c r="AJ51" s="85" t="s">
        <v>911</v>
      </c>
      <c r="AK51" s="85" t="s">
        <v>931</v>
      </c>
      <c r="AL51" s="85" t="s">
        <v>951</v>
      </c>
      <c r="AM51" s="85" t="s">
        <v>971</v>
      </c>
      <c r="AN51" s="85" t="s">
        <v>991</v>
      </c>
      <c r="AO51" s="85" t="s">
        <v>808</v>
      </c>
      <c r="AP51" s="85" t="s">
        <v>1028</v>
      </c>
      <c r="AQ51" s="86" t="s">
        <v>1048</v>
      </c>
      <c r="AR51" s="81" t="s">
        <v>1068</v>
      </c>
    </row>
    <row r="52" spans="1:45" ht="27.75" customHeight="1" thickBot="1" x14ac:dyDescent="0.3">
      <c r="A52" s="87"/>
      <c r="B52" s="68"/>
      <c r="C52" s="67"/>
      <c r="D52" s="70"/>
      <c r="E52" s="66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4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83"/>
      <c r="AP52" s="83"/>
      <c r="AQ52" s="83"/>
      <c r="AR52" s="82" t="str">
        <f>IF(B52="","",IF(B52="N",ROUND(F52*6,2)+ROUND(G52*12.5,2)+ROUND(H52*19,2)+ROUND(I52*34.5,2)+ROUND(J52*58,2)+ROUND(K52*317.5,2)+ROUND(L52*423,2)+ROUND(M52*635,2)+ROUND(N52*79,2)+ROUND(O52*158.5,2)+ROUND(P52*264.5,2)+ROUND(Q52*6,2)+ROUND(R52*12.5,2)+ROUND(S52*58,2)+ROUND(T52*79,2)+ROUND(U52*132,2)+ROUND(V52*79,2)+ROUND(W52*158.5,2)+ROUND(X52*264.5,2)+ROUND(Y52*6,2)+ROUND(Z52*12.5,2)+ROUND(AA52*58,2)+ROUND(AB52*79,2)+ROUND(AC52*132,2)+ROUND(AD52*79,2)+ROUND(AE52*158.5,2)+ROUND(AF52*264.5,2)+ROUND(AG52*6,2)+ROUND(AH52*12.5,2)+ROUND(AI52*58,2)+ROUND(AJ52*79,2)+ROUND(AK52*132,2)+ROUND(AL52*79,2)+ROUND(AM52*158.5,2)+ROUND(AN52*6,2)+ROUND(AO52*12.5,2)+ROUND(AP52*58,2)+ROUND(AQ52*79,2),IF(B52="B","brak przesłanek do naliczenia opłaty",IF(B52="Z",IF(C52=0,0,IF(C52="","",IF(C52=1,34*C52,IF(C52=2,34*C52,IF(C52=3,34*C52,IF(C52=4,34*C52,IF(C52=5,34*C52,IF(C52&gt;5,34*C52,"nieprawidłowa "))))))))))))</f>
        <v/>
      </c>
    </row>
    <row r="53" spans="1:45" ht="29.25" hidden="1" customHeight="1" thickBot="1" x14ac:dyDescent="0.3">
      <c r="A53" s="53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5"/>
    </row>
    <row r="54" spans="1:45" ht="9" customHeight="1" x14ac:dyDescent="0.25">
      <c r="A54" s="336" t="s">
        <v>389</v>
      </c>
      <c r="B54" s="337"/>
      <c r="C54" s="337"/>
      <c r="D54" s="337"/>
      <c r="E54" s="337"/>
      <c r="F54" s="340" t="s">
        <v>1069</v>
      </c>
      <c r="G54" s="341"/>
      <c r="H54" s="341"/>
      <c r="I54" s="341"/>
      <c r="J54" s="341"/>
      <c r="K54" s="341"/>
      <c r="L54" s="341"/>
      <c r="M54" s="341"/>
      <c r="N54" s="341"/>
      <c r="O54" s="341"/>
      <c r="P54" s="341"/>
      <c r="Q54" s="341"/>
      <c r="R54" s="341"/>
      <c r="S54" s="341"/>
      <c r="T54" s="341"/>
      <c r="U54" s="341"/>
      <c r="V54" s="341"/>
      <c r="W54" s="341"/>
      <c r="X54" s="341"/>
      <c r="Y54" s="341"/>
      <c r="Z54" s="341"/>
      <c r="AA54" s="341"/>
      <c r="AB54" s="341"/>
      <c r="AC54" s="341"/>
      <c r="AD54" s="341"/>
      <c r="AE54" s="341"/>
      <c r="AF54" s="341"/>
      <c r="AG54" s="341"/>
      <c r="AH54" s="341"/>
      <c r="AI54" s="341"/>
      <c r="AJ54" s="341"/>
      <c r="AK54" s="341"/>
      <c r="AL54" s="341"/>
      <c r="AM54" s="341"/>
      <c r="AN54" s="341"/>
      <c r="AO54" s="341"/>
      <c r="AP54" s="341"/>
      <c r="AQ54" s="341"/>
      <c r="AR54" s="342"/>
      <c r="AS54" s="79"/>
    </row>
    <row r="55" spans="1:45" ht="64.5" customHeight="1" thickBot="1" x14ac:dyDescent="0.3">
      <c r="A55" s="338"/>
      <c r="B55" s="339"/>
      <c r="C55" s="339"/>
      <c r="D55" s="339"/>
      <c r="E55" s="339"/>
      <c r="F55" s="343">
        <f>SUM(C14,C16,C18,C20,C22,C24,C26,C28,C30,C32,C34,C36,C38,C40,C42,C44,C46,C48,C50,C52)</f>
        <v>0</v>
      </c>
      <c r="G55" s="344"/>
      <c r="H55" s="344"/>
      <c r="I55" s="344"/>
      <c r="J55" s="344"/>
      <c r="K55" s="344"/>
      <c r="L55" s="344"/>
      <c r="M55" s="344"/>
      <c r="N55" s="344"/>
      <c r="O55" s="344"/>
      <c r="P55" s="344"/>
      <c r="Q55" s="344"/>
      <c r="R55" s="344"/>
      <c r="S55" s="344"/>
      <c r="T55" s="344"/>
      <c r="U55" s="344"/>
      <c r="V55" s="344"/>
      <c r="W55" s="344"/>
      <c r="X55" s="344"/>
      <c r="Y55" s="344"/>
      <c r="Z55" s="344"/>
      <c r="AA55" s="344"/>
      <c r="AB55" s="344"/>
      <c r="AC55" s="344"/>
      <c r="AD55" s="344"/>
      <c r="AE55" s="344"/>
      <c r="AF55" s="344"/>
      <c r="AG55" s="344"/>
      <c r="AH55" s="344"/>
      <c r="AI55" s="344"/>
      <c r="AJ55" s="344"/>
      <c r="AK55" s="344"/>
      <c r="AL55" s="344"/>
      <c r="AM55" s="344"/>
      <c r="AN55" s="344"/>
      <c r="AO55" s="344"/>
      <c r="AP55" s="344"/>
      <c r="AQ55" s="344"/>
      <c r="AR55" s="345"/>
      <c r="AS55" s="79"/>
    </row>
    <row r="56" spans="1:45" ht="8.25" customHeight="1" x14ac:dyDescent="0.25">
      <c r="A56" s="346" t="s">
        <v>1101</v>
      </c>
      <c r="B56" s="347"/>
      <c r="C56" s="347"/>
      <c r="D56" s="347"/>
      <c r="E56" s="348"/>
      <c r="F56" s="352" t="s">
        <v>1070</v>
      </c>
      <c r="G56" s="352"/>
      <c r="H56" s="352"/>
      <c r="I56" s="352"/>
      <c r="J56" s="352"/>
      <c r="K56" s="352"/>
      <c r="L56" s="352"/>
      <c r="M56" s="352"/>
      <c r="N56" s="352"/>
      <c r="O56" s="352"/>
      <c r="P56" s="352"/>
      <c r="Q56" s="352"/>
      <c r="R56" s="352"/>
      <c r="S56" s="352"/>
      <c r="T56" s="352"/>
      <c r="U56" s="352"/>
      <c r="V56" s="352"/>
      <c r="W56" s="352"/>
      <c r="X56" s="352"/>
      <c r="Y56" s="352"/>
      <c r="Z56" s="352"/>
      <c r="AA56" s="352"/>
      <c r="AB56" s="352"/>
      <c r="AC56" s="352"/>
      <c r="AD56" s="352"/>
      <c r="AE56" s="352"/>
      <c r="AF56" s="352"/>
      <c r="AG56" s="352"/>
      <c r="AH56" s="352"/>
      <c r="AI56" s="352"/>
      <c r="AJ56" s="352"/>
      <c r="AK56" s="352"/>
      <c r="AL56" s="352"/>
      <c r="AM56" s="352"/>
      <c r="AN56" s="352"/>
      <c r="AO56" s="352"/>
      <c r="AP56" s="352"/>
      <c r="AQ56" s="352"/>
      <c r="AR56" s="353"/>
      <c r="AS56" s="79"/>
    </row>
    <row r="57" spans="1:45" ht="64.5" customHeight="1" thickBot="1" x14ac:dyDescent="0.3">
      <c r="A57" s="349"/>
      <c r="B57" s="350"/>
      <c r="C57" s="350"/>
      <c r="D57" s="350"/>
      <c r="E57" s="351"/>
      <c r="F57" s="354">
        <f>SUMIF(B14:B52,"Z",AR14:AR52)</f>
        <v>0</v>
      </c>
      <c r="G57" s="355"/>
      <c r="H57" s="355"/>
      <c r="I57" s="355"/>
      <c r="J57" s="355"/>
      <c r="K57" s="355"/>
      <c r="L57" s="355"/>
      <c r="M57" s="355"/>
      <c r="N57" s="355"/>
      <c r="O57" s="355"/>
      <c r="P57" s="355"/>
      <c r="Q57" s="355"/>
      <c r="R57" s="355"/>
      <c r="S57" s="355"/>
      <c r="T57" s="355"/>
      <c r="U57" s="355"/>
      <c r="V57" s="355"/>
      <c r="W57" s="355"/>
      <c r="X57" s="355"/>
      <c r="Y57" s="355"/>
      <c r="Z57" s="355"/>
      <c r="AA57" s="355"/>
      <c r="AB57" s="355"/>
      <c r="AC57" s="355"/>
      <c r="AD57" s="355"/>
      <c r="AE57" s="355"/>
      <c r="AF57" s="355"/>
      <c r="AG57" s="355"/>
      <c r="AH57" s="355"/>
      <c r="AI57" s="355"/>
      <c r="AJ57" s="355"/>
      <c r="AK57" s="355"/>
      <c r="AL57" s="355"/>
      <c r="AM57" s="355"/>
      <c r="AN57" s="355"/>
      <c r="AO57" s="355"/>
      <c r="AP57" s="355"/>
      <c r="AQ57" s="355"/>
      <c r="AR57" s="356"/>
      <c r="AS57" s="79"/>
    </row>
    <row r="58" spans="1:45" ht="8.25" customHeight="1" x14ac:dyDescent="0.25">
      <c r="A58" s="346" t="s">
        <v>1102</v>
      </c>
      <c r="B58" s="347"/>
      <c r="C58" s="347"/>
      <c r="D58" s="347"/>
      <c r="E58" s="347"/>
      <c r="F58" s="361" t="s">
        <v>1071</v>
      </c>
      <c r="G58" s="362"/>
      <c r="H58" s="362"/>
      <c r="I58" s="362"/>
      <c r="J58" s="362"/>
      <c r="K58" s="362"/>
      <c r="L58" s="362"/>
      <c r="M58" s="362"/>
      <c r="N58" s="362"/>
      <c r="O58" s="362"/>
      <c r="P58" s="362"/>
      <c r="Q58" s="362"/>
      <c r="R58" s="362"/>
      <c r="S58" s="362"/>
      <c r="T58" s="362"/>
      <c r="U58" s="362"/>
      <c r="V58" s="362"/>
      <c r="W58" s="362"/>
      <c r="X58" s="362"/>
      <c r="Y58" s="362"/>
      <c r="Z58" s="362"/>
      <c r="AA58" s="362"/>
      <c r="AB58" s="362"/>
      <c r="AC58" s="362"/>
      <c r="AD58" s="362"/>
      <c r="AE58" s="362"/>
      <c r="AF58" s="362"/>
      <c r="AG58" s="362"/>
      <c r="AH58" s="362"/>
      <c r="AI58" s="362"/>
      <c r="AJ58" s="362"/>
      <c r="AK58" s="362"/>
      <c r="AL58" s="362"/>
      <c r="AM58" s="362"/>
      <c r="AN58" s="362"/>
      <c r="AO58" s="362"/>
      <c r="AP58" s="362"/>
      <c r="AQ58" s="362"/>
      <c r="AR58" s="363"/>
      <c r="AS58" s="79"/>
    </row>
    <row r="59" spans="1:45" ht="64.5" customHeight="1" thickBot="1" x14ac:dyDescent="0.3">
      <c r="A59" s="349"/>
      <c r="B59" s="350"/>
      <c r="C59" s="350"/>
      <c r="D59" s="350"/>
      <c r="E59" s="350"/>
      <c r="F59" s="354">
        <f>SUMIF(B14:B52,"N",AR14:AR52)</f>
        <v>0</v>
      </c>
      <c r="G59" s="355"/>
      <c r="H59" s="355"/>
      <c r="I59" s="355"/>
      <c r="J59" s="355"/>
      <c r="K59" s="355"/>
      <c r="L59" s="355"/>
      <c r="M59" s="355"/>
      <c r="N59" s="355"/>
      <c r="O59" s="355"/>
      <c r="P59" s="355"/>
      <c r="Q59" s="355"/>
      <c r="R59" s="355"/>
      <c r="S59" s="355"/>
      <c r="T59" s="355"/>
      <c r="U59" s="355"/>
      <c r="V59" s="355"/>
      <c r="W59" s="355"/>
      <c r="X59" s="355"/>
      <c r="Y59" s="355"/>
      <c r="Z59" s="355"/>
      <c r="AA59" s="355"/>
      <c r="AB59" s="355"/>
      <c r="AC59" s="355"/>
      <c r="AD59" s="355"/>
      <c r="AE59" s="355"/>
      <c r="AF59" s="355"/>
      <c r="AG59" s="355"/>
      <c r="AH59" s="355"/>
      <c r="AI59" s="355"/>
      <c r="AJ59" s="355"/>
      <c r="AK59" s="355"/>
      <c r="AL59" s="355"/>
      <c r="AM59" s="355"/>
      <c r="AN59" s="355"/>
      <c r="AO59" s="355"/>
      <c r="AP59" s="355"/>
      <c r="AQ59" s="355"/>
      <c r="AR59" s="356"/>
      <c r="AS59" s="79"/>
    </row>
    <row r="60" spans="1:45" ht="15.75" thickBot="1" x14ac:dyDescent="0.3">
      <c r="A60" s="364" t="s">
        <v>350</v>
      </c>
      <c r="B60" s="365"/>
      <c r="C60" s="365"/>
      <c r="D60" s="365"/>
      <c r="E60" s="366"/>
      <c r="F60" s="366"/>
      <c r="G60" s="366"/>
      <c r="H60" s="366"/>
      <c r="I60" s="366"/>
      <c r="J60" s="366"/>
      <c r="K60" s="366"/>
      <c r="L60" s="366"/>
      <c r="M60" s="366"/>
      <c r="N60" s="366"/>
      <c r="O60" s="366"/>
      <c r="P60" s="366"/>
      <c r="Q60" s="366"/>
      <c r="R60" s="366"/>
      <c r="S60" s="366"/>
      <c r="T60" s="366"/>
      <c r="U60" s="366"/>
      <c r="V60" s="366"/>
      <c r="W60" s="366"/>
      <c r="X60" s="366"/>
      <c r="Y60" s="366"/>
      <c r="Z60" s="366"/>
      <c r="AA60" s="366"/>
      <c r="AB60" s="366"/>
      <c r="AC60" s="366"/>
      <c r="AD60" s="366"/>
      <c r="AE60" s="366"/>
      <c r="AF60" s="366"/>
      <c r="AG60" s="366"/>
      <c r="AH60" s="366"/>
      <c r="AI60" s="366"/>
      <c r="AJ60" s="366"/>
      <c r="AK60" s="366"/>
      <c r="AL60" s="366"/>
      <c r="AM60" s="366"/>
      <c r="AN60" s="366"/>
      <c r="AO60" s="366"/>
      <c r="AP60" s="366"/>
      <c r="AQ60" s="366"/>
      <c r="AR60" s="367"/>
      <c r="AS60" s="79"/>
    </row>
    <row r="61" spans="1:45" ht="9.75" customHeight="1" x14ac:dyDescent="0.25">
      <c r="A61" s="15"/>
      <c r="B61" s="368" t="s">
        <v>1095</v>
      </c>
      <c r="C61" s="369"/>
      <c r="D61" s="369"/>
      <c r="E61" s="370"/>
      <c r="F61" s="371" t="s">
        <v>1096</v>
      </c>
      <c r="G61" s="372"/>
      <c r="H61" s="372"/>
      <c r="I61" s="372"/>
      <c r="J61" s="372"/>
      <c r="K61" s="372"/>
      <c r="L61" s="372"/>
      <c r="M61" s="372"/>
      <c r="N61" s="372"/>
      <c r="O61" s="372"/>
      <c r="P61" s="372"/>
      <c r="Q61" s="372"/>
      <c r="R61" s="372"/>
      <c r="S61" s="371" t="s">
        <v>1097</v>
      </c>
      <c r="T61" s="372"/>
      <c r="U61" s="372"/>
      <c r="V61" s="372"/>
      <c r="W61" s="372"/>
      <c r="X61" s="372"/>
      <c r="Y61" s="372"/>
      <c r="Z61" s="372"/>
      <c r="AA61" s="372"/>
      <c r="AB61" s="372"/>
      <c r="AC61" s="372"/>
      <c r="AD61" s="372"/>
      <c r="AE61" s="372"/>
      <c r="AF61" s="372"/>
      <c r="AG61" s="372"/>
      <c r="AH61" s="372"/>
      <c r="AI61" s="372"/>
      <c r="AJ61" s="372"/>
      <c r="AK61" s="372"/>
      <c r="AL61" s="372"/>
      <c r="AM61" s="372"/>
      <c r="AN61" s="372"/>
      <c r="AO61" s="372"/>
      <c r="AP61" s="372"/>
      <c r="AQ61" s="372"/>
      <c r="AR61" s="373"/>
      <c r="AS61" s="79"/>
    </row>
    <row r="62" spans="1:45" ht="28.5" customHeight="1" x14ac:dyDescent="0.25">
      <c r="A62" s="15"/>
      <c r="B62" s="128"/>
      <c r="C62" s="129"/>
      <c r="D62" s="129"/>
      <c r="E62" s="130"/>
      <c r="F62" s="128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30"/>
      <c r="S62" s="128"/>
      <c r="T62" s="129"/>
      <c r="U62" s="129"/>
      <c r="V62" s="129"/>
      <c r="W62" s="129"/>
      <c r="X62" s="129"/>
      <c r="Y62" s="129"/>
      <c r="Z62" s="129"/>
      <c r="AA62" s="129"/>
      <c r="AB62" s="129"/>
      <c r="AC62" s="129"/>
      <c r="AD62" s="129"/>
      <c r="AE62" s="129"/>
      <c r="AF62" s="129"/>
      <c r="AG62" s="129"/>
      <c r="AH62" s="129"/>
      <c r="AI62" s="129"/>
      <c r="AJ62" s="129"/>
      <c r="AK62" s="129"/>
      <c r="AL62" s="129"/>
      <c r="AM62" s="129"/>
      <c r="AN62" s="129"/>
      <c r="AO62" s="129"/>
      <c r="AP62" s="129"/>
      <c r="AQ62" s="129"/>
      <c r="AR62" s="374"/>
      <c r="AS62" s="79"/>
    </row>
    <row r="63" spans="1:45" ht="10.5" customHeight="1" x14ac:dyDescent="0.25">
      <c r="A63" s="15"/>
      <c r="B63" s="233" t="s">
        <v>1098</v>
      </c>
      <c r="C63" s="234"/>
      <c r="D63" s="234"/>
      <c r="E63" s="234"/>
      <c r="F63" s="234"/>
      <c r="G63" s="234"/>
      <c r="H63" s="234"/>
      <c r="I63" s="234"/>
      <c r="J63" s="234"/>
      <c r="K63" s="234"/>
      <c r="L63" s="234"/>
      <c r="M63" s="234"/>
      <c r="N63" s="234"/>
      <c r="O63" s="234"/>
      <c r="P63" s="234"/>
      <c r="Q63" s="234"/>
      <c r="R63" s="235"/>
      <c r="S63" s="305" t="s">
        <v>1099</v>
      </c>
      <c r="T63" s="305"/>
      <c r="U63" s="305"/>
      <c r="V63" s="305"/>
      <c r="W63" s="305"/>
      <c r="X63" s="305"/>
      <c r="Y63" s="305"/>
      <c r="Z63" s="305"/>
      <c r="AA63" s="305"/>
      <c r="AB63" s="305"/>
      <c r="AC63" s="305"/>
      <c r="AD63" s="305"/>
      <c r="AE63" s="305"/>
      <c r="AF63" s="305"/>
      <c r="AG63" s="305"/>
      <c r="AH63" s="305"/>
      <c r="AI63" s="305"/>
      <c r="AJ63" s="305"/>
      <c r="AK63" s="305"/>
      <c r="AL63" s="305"/>
      <c r="AM63" s="305"/>
      <c r="AN63" s="305"/>
      <c r="AO63" s="305"/>
      <c r="AP63" s="305"/>
      <c r="AQ63" s="305"/>
      <c r="AR63" s="307"/>
      <c r="AS63" s="79"/>
    </row>
    <row r="64" spans="1:45" ht="30.75" customHeight="1" thickBot="1" x14ac:dyDescent="0.3">
      <c r="A64" s="15"/>
      <c r="B64" s="357"/>
      <c r="C64" s="358"/>
      <c r="D64" s="358"/>
      <c r="E64" s="358"/>
      <c r="F64" s="358"/>
      <c r="G64" s="358"/>
      <c r="H64" s="358"/>
      <c r="I64" s="358"/>
      <c r="J64" s="358"/>
      <c r="K64" s="358"/>
      <c r="L64" s="358"/>
      <c r="M64" s="358"/>
      <c r="N64" s="358"/>
      <c r="O64" s="358"/>
      <c r="P64" s="358"/>
      <c r="Q64" s="358"/>
      <c r="R64" s="359"/>
      <c r="S64" s="357"/>
      <c r="T64" s="358"/>
      <c r="U64" s="358"/>
      <c r="V64" s="358"/>
      <c r="W64" s="358"/>
      <c r="X64" s="358"/>
      <c r="Y64" s="358"/>
      <c r="Z64" s="358"/>
      <c r="AA64" s="358"/>
      <c r="AB64" s="358"/>
      <c r="AC64" s="358"/>
      <c r="AD64" s="358"/>
      <c r="AE64" s="358"/>
      <c r="AF64" s="358"/>
      <c r="AG64" s="358"/>
      <c r="AH64" s="358"/>
      <c r="AI64" s="358"/>
      <c r="AJ64" s="358"/>
      <c r="AK64" s="358"/>
      <c r="AL64" s="358"/>
      <c r="AM64" s="358"/>
      <c r="AN64" s="358"/>
      <c r="AO64" s="358"/>
      <c r="AP64" s="358"/>
      <c r="AQ64" s="358"/>
      <c r="AR64" s="360"/>
      <c r="AS64" s="79"/>
    </row>
    <row r="65" spans="1:45" ht="23.25" customHeight="1" x14ac:dyDescent="0.25">
      <c r="A65" s="384" t="s">
        <v>30</v>
      </c>
      <c r="B65" s="385"/>
      <c r="C65" s="385"/>
      <c r="D65" s="385"/>
      <c r="E65" s="385"/>
      <c r="F65" s="385"/>
      <c r="G65" s="385"/>
      <c r="H65" s="385"/>
      <c r="I65" s="385"/>
      <c r="J65" s="385"/>
      <c r="K65" s="385"/>
      <c r="L65" s="385"/>
      <c r="M65" s="385"/>
      <c r="N65" s="385"/>
      <c r="O65" s="385"/>
      <c r="P65" s="385"/>
      <c r="Q65" s="385"/>
      <c r="R65" s="385"/>
      <c r="S65" s="385"/>
      <c r="T65" s="385"/>
      <c r="U65" s="385"/>
      <c r="V65" s="385"/>
      <c r="W65" s="385"/>
      <c r="X65" s="385"/>
      <c r="Y65" s="385"/>
      <c r="Z65" s="385"/>
      <c r="AA65" s="385"/>
      <c r="AB65" s="385"/>
      <c r="AC65" s="385"/>
      <c r="AD65" s="385"/>
      <c r="AE65" s="385"/>
      <c r="AF65" s="385"/>
      <c r="AG65" s="385"/>
      <c r="AH65" s="385"/>
      <c r="AI65" s="385"/>
      <c r="AJ65" s="385"/>
      <c r="AK65" s="385"/>
      <c r="AL65" s="385"/>
      <c r="AM65" s="385"/>
      <c r="AN65" s="385"/>
      <c r="AO65" s="385"/>
      <c r="AP65" s="385"/>
      <c r="AQ65" s="385"/>
      <c r="AR65" s="386"/>
    </row>
    <row r="66" spans="1:45" ht="15" customHeight="1" x14ac:dyDescent="0.25">
      <c r="A66" s="387" t="s">
        <v>270</v>
      </c>
      <c r="B66" s="276"/>
      <c r="C66" s="276"/>
      <c r="D66" s="276"/>
      <c r="E66" s="276"/>
      <c r="F66" s="276"/>
      <c r="G66" s="276"/>
      <c r="H66" s="276"/>
      <c r="I66" s="276"/>
      <c r="J66" s="276"/>
      <c r="K66" s="276"/>
      <c r="L66" s="276"/>
      <c r="M66" s="276"/>
      <c r="N66" s="276"/>
      <c r="O66" s="276"/>
      <c r="P66" s="276"/>
      <c r="Q66" s="276"/>
      <c r="R66" s="276"/>
      <c r="S66" s="276"/>
      <c r="T66" s="276"/>
      <c r="U66" s="276"/>
      <c r="V66" s="276"/>
      <c r="W66" s="276"/>
      <c r="X66" s="276"/>
      <c r="Y66" s="276"/>
      <c r="Z66" s="276"/>
      <c r="AA66" s="276"/>
      <c r="AB66" s="276"/>
      <c r="AC66" s="276"/>
      <c r="AD66" s="276"/>
      <c r="AE66" s="276"/>
      <c r="AF66" s="276"/>
      <c r="AG66" s="276"/>
      <c r="AH66" s="276"/>
      <c r="AI66" s="276"/>
      <c r="AJ66" s="276"/>
      <c r="AK66" s="276"/>
      <c r="AL66" s="276"/>
      <c r="AM66" s="276"/>
      <c r="AN66" s="276"/>
      <c r="AO66" s="276"/>
      <c r="AP66" s="276"/>
      <c r="AQ66" s="276"/>
      <c r="AR66" s="388"/>
      <c r="AS66" s="79"/>
    </row>
    <row r="67" spans="1:45" ht="15" customHeight="1" x14ac:dyDescent="0.25">
      <c r="A67" s="378" t="s">
        <v>343</v>
      </c>
      <c r="B67" s="389"/>
      <c r="C67" s="389"/>
      <c r="D67" s="389"/>
      <c r="E67" s="389"/>
      <c r="F67" s="389"/>
      <c r="G67" s="389"/>
      <c r="H67" s="389"/>
      <c r="I67" s="389"/>
      <c r="J67" s="389"/>
      <c r="K67" s="389"/>
      <c r="L67" s="389"/>
      <c r="M67" s="389"/>
      <c r="N67" s="389"/>
      <c r="O67" s="389"/>
      <c r="P67" s="389"/>
      <c r="Q67" s="389"/>
      <c r="R67" s="389"/>
      <c r="S67" s="389"/>
      <c r="T67" s="389"/>
      <c r="U67" s="389"/>
      <c r="V67" s="389"/>
      <c r="W67" s="389"/>
      <c r="X67" s="389"/>
      <c r="Y67" s="389"/>
      <c r="Z67" s="389"/>
      <c r="AA67" s="389"/>
      <c r="AB67" s="389"/>
      <c r="AC67" s="389"/>
      <c r="AD67" s="389"/>
      <c r="AE67" s="389"/>
      <c r="AF67" s="389"/>
      <c r="AG67" s="389"/>
      <c r="AH67" s="389"/>
      <c r="AI67" s="389"/>
      <c r="AJ67" s="389"/>
      <c r="AK67" s="389"/>
      <c r="AL67" s="389"/>
      <c r="AM67" s="389"/>
      <c r="AN67" s="389"/>
      <c r="AO67" s="389"/>
      <c r="AP67" s="389"/>
      <c r="AQ67" s="389"/>
      <c r="AR67" s="390"/>
      <c r="AS67" s="79"/>
    </row>
    <row r="68" spans="1:45" ht="24" customHeight="1" x14ac:dyDescent="0.25">
      <c r="A68" s="375" t="s">
        <v>338</v>
      </c>
      <c r="B68" s="376"/>
      <c r="C68" s="376"/>
      <c r="D68" s="376"/>
      <c r="E68" s="376"/>
      <c r="F68" s="376"/>
      <c r="G68" s="376"/>
      <c r="H68" s="376"/>
      <c r="I68" s="376"/>
      <c r="J68" s="376"/>
      <c r="K68" s="376"/>
      <c r="L68" s="376"/>
      <c r="M68" s="376"/>
      <c r="N68" s="376"/>
      <c r="O68" s="376"/>
      <c r="P68" s="376"/>
      <c r="Q68" s="376"/>
      <c r="R68" s="376"/>
      <c r="S68" s="376"/>
      <c r="T68" s="376"/>
      <c r="U68" s="376"/>
      <c r="V68" s="376"/>
      <c r="W68" s="376"/>
      <c r="X68" s="376"/>
      <c r="Y68" s="376"/>
      <c r="Z68" s="376"/>
      <c r="AA68" s="376"/>
      <c r="AB68" s="376"/>
      <c r="AC68" s="376"/>
      <c r="AD68" s="376"/>
      <c r="AE68" s="376"/>
      <c r="AF68" s="376"/>
      <c r="AG68" s="376"/>
      <c r="AH68" s="376"/>
      <c r="AI68" s="376"/>
      <c r="AJ68" s="376"/>
      <c r="AK68" s="376"/>
      <c r="AL68" s="376"/>
      <c r="AM68" s="376"/>
      <c r="AN68" s="376"/>
      <c r="AO68" s="376"/>
      <c r="AP68" s="376"/>
      <c r="AQ68" s="376"/>
      <c r="AR68" s="377"/>
      <c r="AS68" s="79"/>
    </row>
    <row r="69" spans="1:45" ht="15" customHeight="1" x14ac:dyDescent="0.25">
      <c r="A69" s="375" t="s">
        <v>339</v>
      </c>
      <c r="B69" s="376"/>
      <c r="C69" s="376"/>
      <c r="D69" s="376"/>
      <c r="E69" s="376"/>
      <c r="F69" s="376"/>
      <c r="G69" s="376"/>
      <c r="H69" s="376"/>
      <c r="I69" s="376"/>
      <c r="J69" s="376"/>
      <c r="K69" s="376"/>
      <c r="L69" s="376"/>
      <c r="M69" s="376"/>
      <c r="N69" s="376"/>
      <c r="O69" s="376"/>
      <c r="P69" s="376"/>
      <c r="Q69" s="376"/>
      <c r="R69" s="376"/>
      <c r="S69" s="376"/>
      <c r="T69" s="376"/>
      <c r="U69" s="376"/>
      <c r="V69" s="376"/>
      <c r="W69" s="376"/>
      <c r="X69" s="376"/>
      <c r="Y69" s="376"/>
      <c r="Z69" s="376"/>
      <c r="AA69" s="376"/>
      <c r="AB69" s="376"/>
      <c r="AC69" s="376"/>
      <c r="AD69" s="376"/>
      <c r="AE69" s="376"/>
      <c r="AF69" s="376"/>
      <c r="AG69" s="376"/>
      <c r="AH69" s="376"/>
      <c r="AI69" s="376"/>
      <c r="AJ69" s="376"/>
      <c r="AK69" s="376"/>
      <c r="AL69" s="376"/>
      <c r="AM69" s="376"/>
      <c r="AN69" s="376"/>
      <c r="AO69" s="376"/>
      <c r="AP69" s="376"/>
      <c r="AQ69" s="376"/>
      <c r="AR69" s="377"/>
      <c r="AS69" s="79"/>
    </row>
    <row r="70" spans="1:45" ht="24.75" customHeight="1" x14ac:dyDescent="0.25">
      <c r="A70" s="391" t="s">
        <v>1103</v>
      </c>
      <c r="B70" s="392"/>
      <c r="C70" s="392"/>
      <c r="D70" s="392"/>
      <c r="E70" s="392"/>
      <c r="F70" s="392"/>
      <c r="G70" s="392"/>
      <c r="H70" s="392"/>
      <c r="I70" s="392"/>
      <c r="J70" s="392"/>
      <c r="K70" s="392"/>
      <c r="L70" s="392"/>
      <c r="M70" s="392"/>
      <c r="N70" s="392"/>
      <c r="O70" s="392"/>
      <c r="P70" s="392"/>
      <c r="Q70" s="392"/>
      <c r="R70" s="392"/>
      <c r="S70" s="392"/>
      <c r="T70" s="392"/>
      <c r="U70" s="392"/>
      <c r="V70" s="392"/>
      <c r="W70" s="392"/>
      <c r="X70" s="392"/>
      <c r="Y70" s="392"/>
      <c r="Z70" s="392"/>
      <c r="AA70" s="392"/>
      <c r="AB70" s="392"/>
      <c r="AC70" s="392"/>
      <c r="AD70" s="392"/>
      <c r="AE70" s="392"/>
      <c r="AF70" s="392"/>
      <c r="AG70" s="392"/>
      <c r="AH70" s="392"/>
      <c r="AI70" s="392"/>
      <c r="AJ70" s="392"/>
      <c r="AK70" s="392"/>
      <c r="AL70" s="392"/>
      <c r="AM70" s="392"/>
      <c r="AN70" s="392"/>
      <c r="AO70" s="392"/>
      <c r="AP70" s="392"/>
      <c r="AQ70" s="392"/>
      <c r="AR70" s="393"/>
    </row>
    <row r="71" spans="1:45" ht="15" customHeight="1" x14ac:dyDescent="0.25">
      <c r="A71" s="375" t="s">
        <v>344</v>
      </c>
      <c r="B71" s="376"/>
      <c r="C71" s="376"/>
      <c r="D71" s="376"/>
      <c r="E71" s="376"/>
      <c r="F71" s="376"/>
      <c r="G71" s="376"/>
      <c r="H71" s="376"/>
      <c r="I71" s="376"/>
      <c r="J71" s="376"/>
      <c r="K71" s="376"/>
      <c r="L71" s="376"/>
      <c r="M71" s="376"/>
      <c r="N71" s="376"/>
      <c r="O71" s="376"/>
      <c r="P71" s="376"/>
      <c r="Q71" s="376"/>
      <c r="R71" s="376"/>
      <c r="S71" s="376"/>
      <c r="T71" s="376"/>
      <c r="U71" s="376"/>
      <c r="V71" s="376"/>
      <c r="W71" s="376"/>
      <c r="X71" s="376"/>
      <c r="Y71" s="376"/>
      <c r="Z71" s="376"/>
      <c r="AA71" s="376"/>
      <c r="AB71" s="376"/>
      <c r="AC71" s="376"/>
      <c r="AD71" s="376"/>
      <c r="AE71" s="376"/>
      <c r="AF71" s="376"/>
      <c r="AG71" s="376"/>
      <c r="AH71" s="376"/>
      <c r="AI71" s="376"/>
      <c r="AJ71" s="376"/>
      <c r="AK71" s="376"/>
      <c r="AL71" s="376"/>
      <c r="AM71" s="376"/>
      <c r="AN71" s="376"/>
      <c r="AO71" s="376"/>
      <c r="AP71" s="376"/>
      <c r="AQ71" s="376"/>
      <c r="AR71" s="377"/>
    </row>
    <row r="72" spans="1:45" ht="17.25" customHeight="1" x14ac:dyDescent="0.25">
      <c r="A72" s="378" t="s">
        <v>345</v>
      </c>
      <c r="B72" s="379"/>
      <c r="C72" s="379"/>
      <c r="D72" s="379"/>
      <c r="E72" s="379"/>
      <c r="F72" s="379"/>
      <c r="G72" s="379"/>
      <c r="H72" s="379"/>
      <c r="I72" s="379"/>
      <c r="J72" s="379"/>
      <c r="K72" s="379"/>
      <c r="L72" s="379"/>
      <c r="M72" s="379"/>
      <c r="N72" s="379"/>
      <c r="O72" s="379"/>
      <c r="P72" s="379"/>
      <c r="Q72" s="379"/>
      <c r="R72" s="379"/>
      <c r="S72" s="379"/>
      <c r="T72" s="379"/>
      <c r="U72" s="379"/>
      <c r="V72" s="379"/>
      <c r="W72" s="379"/>
      <c r="X72" s="379"/>
      <c r="Y72" s="379"/>
      <c r="Z72" s="379"/>
      <c r="AA72" s="379"/>
      <c r="AB72" s="379"/>
      <c r="AC72" s="379"/>
      <c r="AD72" s="379"/>
      <c r="AE72" s="379"/>
      <c r="AF72" s="379"/>
      <c r="AG72" s="379"/>
      <c r="AH72" s="379"/>
      <c r="AI72" s="379"/>
      <c r="AJ72" s="379"/>
      <c r="AK72" s="379"/>
      <c r="AL72" s="379"/>
      <c r="AM72" s="379"/>
      <c r="AN72" s="379"/>
      <c r="AO72" s="379"/>
      <c r="AP72" s="379"/>
      <c r="AQ72" s="379"/>
      <c r="AR72" s="380"/>
    </row>
    <row r="73" spans="1:45" x14ac:dyDescent="0.25">
      <c r="A73" s="381" t="s">
        <v>1104</v>
      </c>
      <c r="B73" s="382"/>
      <c r="C73" s="382"/>
      <c r="D73" s="382"/>
      <c r="E73" s="382"/>
      <c r="F73" s="382"/>
      <c r="G73" s="382"/>
      <c r="H73" s="382"/>
      <c r="I73" s="382"/>
      <c r="J73" s="382"/>
      <c r="K73" s="382"/>
      <c r="L73" s="382"/>
      <c r="M73" s="382"/>
      <c r="N73" s="382"/>
      <c r="O73" s="382"/>
      <c r="P73" s="382"/>
      <c r="Q73" s="382"/>
      <c r="R73" s="382"/>
      <c r="S73" s="382"/>
      <c r="T73" s="382"/>
      <c r="U73" s="382"/>
      <c r="V73" s="382"/>
      <c r="W73" s="382"/>
      <c r="X73" s="382"/>
      <c r="Y73" s="382"/>
      <c r="Z73" s="382"/>
      <c r="AA73" s="382"/>
      <c r="AB73" s="382"/>
      <c r="AC73" s="382"/>
      <c r="AD73" s="382"/>
      <c r="AE73" s="382"/>
      <c r="AF73" s="382"/>
      <c r="AG73" s="382"/>
      <c r="AH73" s="382"/>
      <c r="AI73" s="382"/>
      <c r="AJ73" s="382"/>
      <c r="AK73" s="382"/>
      <c r="AL73" s="382"/>
      <c r="AM73" s="382"/>
      <c r="AN73" s="382"/>
      <c r="AO73" s="382"/>
      <c r="AP73" s="382"/>
      <c r="AQ73" s="382"/>
      <c r="AR73" s="383"/>
      <c r="AS73" s="79"/>
    </row>
    <row r="78" spans="1:45" ht="18" x14ac:dyDescent="0.25">
      <c r="D78" s="25"/>
    </row>
    <row r="79" spans="1:45" ht="18" x14ac:dyDescent="0.25">
      <c r="D79" s="26"/>
    </row>
    <row r="80" spans="1:45" ht="18" x14ac:dyDescent="0.25">
      <c r="D80" s="25"/>
    </row>
    <row r="81" spans="4:4" ht="18" x14ac:dyDescent="0.25">
      <c r="D81" s="25"/>
    </row>
    <row r="82" spans="4:4" ht="18" x14ac:dyDescent="0.25">
      <c r="D82" s="25"/>
    </row>
  </sheetData>
  <sheetProtection algorithmName="SHA-512" hashValue="W2V1caU/YNtAsm3p3NWrwL8A25EfBaN/UqMlxUYYERhq0ingwHT4TLEAtGBIdtSTr1/zFex64Tia8/yuHE0Y6g==" saltValue="EA2dCAW08m9vlDcehRn9Eg==" spinCount="100000" sheet="1" formatCells="0" selectLockedCells="1"/>
  <dataConsolidate/>
  <mergeCells count="51">
    <mergeCell ref="B1:AR1"/>
    <mergeCell ref="A2:AR2"/>
    <mergeCell ref="A3:AR3"/>
    <mergeCell ref="A4:AR4"/>
    <mergeCell ref="B5:T5"/>
    <mergeCell ref="U5:AR5"/>
    <mergeCell ref="B6:T6"/>
    <mergeCell ref="U6:AR6"/>
    <mergeCell ref="A7:AR7"/>
    <mergeCell ref="A8:A11"/>
    <mergeCell ref="B8:B11"/>
    <mergeCell ref="D8:AQ8"/>
    <mergeCell ref="AR8:AR11"/>
    <mergeCell ref="C9:C11"/>
    <mergeCell ref="D9:D11"/>
    <mergeCell ref="E9:E11"/>
    <mergeCell ref="F9:AQ9"/>
    <mergeCell ref="F10:P10"/>
    <mergeCell ref="Q10:X10"/>
    <mergeCell ref="Y10:AF10"/>
    <mergeCell ref="AG10:AM10"/>
    <mergeCell ref="AN10:AQ10"/>
    <mergeCell ref="A54:E55"/>
    <mergeCell ref="F54:AR54"/>
    <mergeCell ref="F55:AR55"/>
    <mergeCell ref="A56:E57"/>
    <mergeCell ref="F56:AR56"/>
    <mergeCell ref="F57:AR57"/>
    <mergeCell ref="B64:R64"/>
    <mergeCell ref="S64:AR64"/>
    <mergeCell ref="A58:E59"/>
    <mergeCell ref="F58:AR58"/>
    <mergeCell ref="F59:AR59"/>
    <mergeCell ref="A60:AR60"/>
    <mergeCell ref="B61:E61"/>
    <mergeCell ref="F61:R61"/>
    <mergeCell ref="S61:AR61"/>
    <mergeCell ref="B62:E62"/>
    <mergeCell ref="F62:R62"/>
    <mergeCell ref="S62:AR62"/>
    <mergeCell ref="B63:R63"/>
    <mergeCell ref="S63:AR63"/>
    <mergeCell ref="A71:AR71"/>
    <mergeCell ref="A72:AR72"/>
    <mergeCell ref="A73:AR73"/>
    <mergeCell ref="A65:AR65"/>
    <mergeCell ref="A66:AR66"/>
    <mergeCell ref="A67:AR67"/>
    <mergeCell ref="A68:AR68"/>
    <mergeCell ref="A69:AR69"/>
    <mergeCell ref="A70:AR70"/>
  </mergeCells>
  <dataValidations count="5">
    <dataValidation type="list" allowBlank="1" showInputMessage="1" showErrorMessage="1" sqref="Q14:AM14 Q36:AM36 Q42:AM42 Q50:AM50 Q26:AM26 Q38:AM38 Q16:AM16 Q32:AM32 Q48:AM48 Q18:AM18 Q28:AM28 Q46:AM46 Q20:AM20 Q34:AM34 Q40:AM40 Q22:AM22 Q30:AM30 Q44:AM44 Q24:AM24 Q52:AM52" xr:uid="{00000000-0002-0000-1200-000000000000}">
      <mc:AlternateContent xmlns:x12ac="http://schemas.microsoft.com/office/spreadsheetml/2011/1/ac" xmlns:mc="http://schemas.openxmlformats.org/markup-compatibility/2006">
        <mc:Choice Requires="x12ac">
          <x12ac:list>"2,17","4,34","6,51","8,68","10,85","13,02","15,19","17,36","19,53","21,7","23,87","26,04","28,21","30,38","32,55"</x12ac:list>
        </mc:Choice>
        <mc:Fallback>
          <formula1>"2,17,4,34,6,51,8,68,10,85,13,02,15,19,17,36,19,53,21,7,23,87,26,04,28,21,30,38,32,55"</formula1>
        </mc:Fallback>
      </mc:AlternateContent>
    </dataValidation>
    <dataValidation type="list" allowBlank="1" showInputMessage="1" showErrorMessage="1" sqref="F14:P14 AN14:AQ14 F50:P50 AN50:AQ50 F16:P16 AN16:AQ16 F18:P18 AN18:AQ18 F20:P20 AN20:AQ20 F22:P22 AN22:AQ22 F24:P24 AN24:AQ24 F26:P26 AN26:AQ26 F28:P28 AN28:AQ28 F30:P30 AN30:AQ30 F32:P32 AN32:AQ32 F34:P34 AN34:AQ34 F36:P36 AN36:AQ36 F38:P38 AN38:AQ38 F40:P40 AN40:AQ40 F42:P42 AN42:AQ42 F44:P44 AN44:AQ44 F46:P46 AN46:AQ46 F48:P48 AN48:AQ48 F52:P52 AN52:AQ52" xr:uid="{00000000-0002-0000-1200-000001000000}">
      <mc:AlternateContent xmlns:x12ac="http://schemas.microsoft.com/office/spreadsheetml/2011/1/ac" xmlns:mc="http://schemas.openxmlformats.org/markup-compatibility/2006">
        <mc:Choice Requires="x12ac">
          <x12ac:list>0,"4,33","8,66","12,99","17,32","21,65","25,98","30,31","34,64","38,97","43,3","47,63","51,96","56,29","60,62","64,95"</x12ac:list>
        </mc:Choice>
        <mc:Fallback>
          <formula1>"0,4,33,8,66,12,99,17,32,21,65,25,98,30,31,34,64,38,97,43,3,47,63,51,96,56,29,60,62,64,95"</formula1>
        </mc:Fallback>
      </mc:AlternateContent>
    </dataValidation>
    <dataValidation type="list" allowBlank="1" showInputMessage="1" showErrorMessage="1" sqref="B16 B18 B20 B22 B24 B26 B28 B30 B32 B34 B36 B38 B40 B42 B44 B46 B48 B50 B52" xr:uid="{00000000-0002-0000-1200-000002000000}">
      <formula1>",Z,N,B"</formula1>
    </dataValidation>
    <dataValidation type="list" allowBlank="1" showInputMessage="1" showErrorMessage="1" sqref="B14" xr:uid="{00000000-0002-0000-1200-000003000000}">
      <formula1>",Z,N,B, ,"</formula1>
    </dataValidation>
    <dataValidation type="list" allowBlank="1" showInputMessage="1" showErrorMessage="1" sqref="D14 D16 D18 D20 D22 D24 D26 D28 D30 D32 D34 D36 D38 D40 D42 D44 D46 D48 D50 D52" xr:uid="{00000000-0002-0000-1200-000004000000}">
      <mc:AlternateContent xmlns:x12ac="http://schemas.microsoft.com/office/spreadsheetml/2011/1/ac" xmlns:mc="http://schemas.openxmlformats.org/markup-compatibility/2006">
        <mc:Choice Requires="x12ac">
          <x12ac:list>handel,gastronomia,usługi,"obsługa biurowa, pomieszczenia socjalne związane z działalnością produkcyjną",szkoły,żłobki,przedszkola,przemysłowe zakłady produkcyjne,"biura, urzędy i instytucje",szpitale,hotele i inne obiekty noclegowe</x12ac:list>
        </mc:Choice>
        <mc:Fallback>
          <formula1>"handel,gastronomia,usługi,obsługa biurowa, pomieszczenia socjalne związane z działalnością produkcyjną,szkoły,żłobki,przedszkola,przemysłowe zakłady produkcyjne,biura, urzędy i instytucje,szpitale,hotele i inne obiekty noclegowe"</formula1>
        </mc:Fallback>
      </mc:AlternateContent>
    </dataValidation>
  </dataValidations>
  <printOptions horizontalCentered="1"/>
  <pageMargins left="0.25" right="0.25" top="0.75" bottom="0.75" header="0.3" footer="0.3"/>
  <pageSetup paperSize="8" scale="4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>
    <pageSetUpPr fitToPage="1"/>
  </sheetPr>
  <dimension ref="A1:N62"/>
  <sheetViews>
    <sheetView showGridLines="0" view="pageBreakPreview" zoomScaleNormal="100" zoomScaleSheetLayoutView="100" workbookViewId="0">
      <selection activeCell="F26" sqref="F26:K26"/>
    </sheetView>
  </sheetViews>
  <sheetFormatPr defaultColWidth="9.140625" defaultRowHeight="12.75" x14ac:dyDescent="0.2"/>
  <cols>
    <col min="1" max="1" width="15.140625" style="1" customWidth="1"/>
    <col min="2" max="2" width="15.5703125" style="1" customWidth="1"/>
    <col min="3" max="3" width="14.5703125" style="1" customWidth="1"/>
    <col min="4" max="4" width="15.85546875" style="1" customWidth="1"/>
    <col min="5" max="5" width="14.5703125" style="1" customWidth="1"/>
    <col min="6" max="6" width="15.28515625" style="1" customWidth="1"/>
    <col min="7" max="8" width="14.85546875" style="1" customWidth="1"/>
    <col min="9" max="9" width="14.140625" style="1" customWidth="1"/>
    <col min="10" max="10" width="14.42578125" style="1" customWidth="1"/>
    <col min="11" max="11" width="15.5703125" style="1" customWidth="1"/>
    <col min="12" max="12" width="8.42578125" style="1" customWidth="1"/>
    <col min="13" max="16384" width="9.140625" style="1"/>
  </cols>
  <sheetData>
    <row r="1" spans="1:13" ht="31.5" customHeight="1" x14ac:dyDescent="0.2">
      <c r="A1" s="257"/>
      <c r="B1" s="257"/>
      <c r="C1" s="257"/>
      <c r="D1" s="257"/>
      <c r="E1" s="257"/>
      <c r="F1" s="257"/>
      <c r="G1" s="257"/>
      <c r="H1" s="257"/>
      <c r="I1" s="257"/>
      <c r="J1" s="257"/>
      <c r="K1" s="257"/>
    </row>
    <row r="2" spans="1:13" ht="25.5" customHeight="1" x14ac:dyDescent="0.25">
      <c r="A2" s="258" t="s">
        <v>354</v>
      </c>
      <c r="B2" s="259"/>
      <c r="C2" s="259"/>
      <c r="D2" s="259"/>
      <c r="E2" s="259"/>
      <c r="F2" s="259"/>
      <c r="G2" s="259"/>
      <c r="H2" s="259"/>
      <c r="I2" s="259"/>
      <c r="J2" s="259"/>
      <c r="K2" s="260"/>
      <c r="L2" s="4"/>
      <c r="M2" s="4"/>
    </row>
    <row r="3" spans="1:13" ht="42.75" customHeight="1" x14ac:dyDescent="0.2">
      <c r="A3" s="261" t="s">
        <v>242</v>
      </c>
      <c r="B3" s="262"/>
      <c r="C3" s="262"/>
      <c r="D3" s="262"/>
      <c r="E3" s="262"/>
      <c r="F3" s="262"/>
      <c r="G3" s="262"/>
      <c r="H3" s="262"/>
      <c r="I3" s="262"/>
      <c r="J3" s="262"/>
      <c r="K3" s="263"/>
    </row>
    <row r="4" spans="1:13" ht="11.25" customHeight="1" x14ac:dyDescent="0.2">
      <c r="A4" s="267" t="s">
        <v>217</v>
      </c>
      <c r="B4" s="268"/>
      <c r="C4" s="264" t="s">
        <v>36</v>
      </c>
      <c r="D4" s="265"/>
      <c r="E4" s="265"/>
      <c r="F4" s="265"/>
      <c r="G4" s="265"/>
      <c r="H4" s="265"/>
      <c r="I4" s="265"/>
      <c r="J4" s="265"/>
      <c r="K4" s="266"/>
    </row>
    <row r="5" spans="1:13" ht="36.75" customHeight="1" x14ac:dyDescent="0.2">
      <c r="A5" s="270"/>
      <c r="B5" s="271"/>
      <c r="C5" s="272"/>
      <c r="D5" s="273"/>
      <c r="E5" s="273"/>
      <c r="F5" s="273"/>
      <c r="G5" s="273"/>
      <c r="H5" s="273"/>
      <c r="I5" s="273"/>
      <c r="J5" s="273"/>
      <c r="K5" s="274"/>
    </row>
    <row r="6" spans="1:13" ht="36" customHeight="1" x14ac:dyDescent="0.2">
      <c r="A6" s="281" t="s">
        <v>358</v>
      </c>
      <c r="B6" s="282"/>
      <c r="C6" s="282"/>
      <c r="D6" s="282"/>
      <c r="E6" s="282"/>
      <c r="F6" s="282"/>
      <c r="G6" s="282"/>
      <c r="H6" s="282"/>
      <c r="I6" s="282"/>
      <c r="J6" s="282"/>
      <c r="K6" s="283"/>
    </row>
    <row r="7" spans="1:13" ht="44.25" customHeight="1" x14ac:dyDescent="0.2">
      <c r="A7" s="13" t="s">
        <v>219</v>
      </c>
      <c r="B7" s="13" t="s">
        <v>220</v>
      </c>
      <c r="C7" s="13" t="s">
        <v>221</v>
      </c>
      <c r="D7" s="13" t="s">
        <v>222</v>
      </c>
      <c r="E7" s="13" t="s">
        <v>223</v>
      </c>
      <c r="F7" s="13" t="s">
        <v>224</v>
      </c>
      <c r="G7" s="13" t="s">
        <v>225</v>
      </c>
      <c r="H7" s="13" t="s">
        <v>226</v>
      </c>
      <c r="I7" s="13" t="s">
        <v>227</v>
      </c>
      <c r="J7" s="13" t="s">
        <v>228</v>
      </c>
      <c r="K7" s="13" t="s">
        <v>229</v>
      </c>
    </row>
    <row r="8" spans="1:13" ht="13.5" customHeight="1" x14ac:dyDescent="0.2">
      <c r="A8" s="47" t="s">
        <v>37</v>
      </c>
      <c r="B8" s="47" t="s">
        <v>38</v>
      </c>
      <c r="C8" s="47" t="s">
        <v>39</v>
      </c>
      <c r="D8" s="47" t="s">
        <v>40</v>
      </c>
      <c r="E8" s="47" t="s">
        <v>41</v>
      </c>
      <c r="F8" s="48" t="s">
        <v>42</v>
      </c>
      <c r="G8" s="47" t="s">
        <v>43</v>
      </c>
      <c r="H8" s="47" t="s">
        <v>44</v>
      </c>
      <c r="I8" s="47" t="s">
        <v>45</v>
      </c>
      <c r="J8" s="47" t="s">
        <v>46</v>
      </c>
      <c r="K8" s="47" t="s">
        <v>47</v>
      </c>
    </row>
    <row r="9" spans="1:13" ht="35.25" customHeight="1" x14ac:dyDescent="0.2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</row>
    <row r="10" spans="1:13" ht="36" customHeight="1" x14ac:dyDescent="0.2">
      <c r="A10" s="267" t="s">
        <v>484</v>
      </c>
      <c r="B10" s="268"/>
      <c r="C10" s="268"/>
      <c r="D10" s="268"/>
      <c r="E10" s="268"/>
      <c r="F10" s="268"/>
      <c r="G10" s="268"/>
      <c r="H10" s="268"/>
      <c r="I10" s="268"/>
      <c r="J10" s="268"/>
      <c r="K10" s="269"/>
    </row>
    <row r="11" spans="1:13" ht="54" customHeight="1" x14ac:dyDescent="0.2">
      <c r="A11" s="284"/>
      <c r="B11" s="285"/>
      <c r="C11" s="13" t="s">
        <v>230</v>
      </c>
      <c r="D11" s="13" t="s">
        <v>219</v>
      </c>
      <c r="E11" s="13" t="s">
        <v>220</v>
      </c>
      <c r="F11" s="13" t="s">
        <v>231</v>
      </c>
      <c r="G11" s="13" t="s">
        <v>232</v>
      </c>
      <c r="H11" s="13" t="s">
        <v>233</v>
      </c>
      <c r="I11" s="13" t="s">
        <v>227</v>
      </c>
      <c r="J11" s="13" t="s">
        <v>228</v>
      </c>
      <c r="K11" s="13" t="s">
        <v>229</v>
      </c>
    </row>
    <row r="12" spans="1:13" ht="10.5" customHeight="1" x14ac:dyDescent="0.2">
      <c r="A12" s="291" t="s">
        <v>10</v>
      </c>
      <c r="B12" s="292"/>
      <c r="C12" s="49" t="s">
        <v>48</v>
      </c>
      <c r="D12" s="49" t="s">
        <v>49</v>
      </c>
      <c r="E12" s="49" t="s">
        <v>50</v>
      </c>
      <c r="F12" s="49" t="s">
        <v>51</v>
      </c>
      <c r="G12" s="49" t="s">
        <v>52</v>
      </c>
      <c r="H12" s="49" t="s">
        <v>53</v>
      </c>
      <c r="I12" s="49" t="s">
        <v>54</v>
      </c>
      <c r="J12" s="49" t="s">
        <v>55</v>
      </c>
      <c r="K12" s="49" t="s">
        <v>56</v>
      </c>
    </row>
    <row r="13" spans="1:13" ht="32.25" customHeight="1" x14ac:dyDescent="0.2">
      <c r="A13" s="293"/>
      <c r="B13" s="294"/>
      <c r="C13" s="45"/>
      <c r="D13" s="45"/>
      <c r="E13" s="45"/>
      <c r="F13" s="45"/>
      <c r="G13" s="45"/>
      <c r="H13" s="45"/>
      <c r="I13" s="45"/>
      <c r="J13" s="45"/>
      <c r="K13" s="45"/>
    </row>
    <row r="14" spans="1:13" ht="10.5" customHeight="1" x14ac:dyDescent="0.2">
      <c r="A14" s="243" t="s">
        <v>13</v>
      </c>
      <c r="B14" s="244"/>
      <c r="C14" s="49" t="s">
        <v>57</v>
      </c>
      <c r="D14" s="49" t="s">
        <v>58</v>
      </c>
      <c r="E14" s="49" t="s">
        <v>59</v>
      </c>
      <c r="F14" s="49" t="s">
        <v>60</v>
      </c>
      <c r="G14" s="49" t="s">
        <v>61</v>
      </c>
      <c r="H14" s="49" t="s">
        <v>62</v>
      </c>
      <c r="I14" s="49" t="s">
        <v>213</v>
      </c>
      <c r="J14" s="49" t="s">
        <v>63</v>
      </c>
      <c r="K14" s="49" t="s">
        <v>64</v>
      </c>
    </row>
    <row r="15" spans="1:13" ht="37.5" customHeight="1" x14ac:dyDescent="0.2">
      <c r="A15" s="245"/>
      <c r="B15" s="246"/>
      <c r="C15" s="45"/>
      <c r="D15" s="45"/>
      <c r="E15" s="45"/>
      <c r="F15" s="45"/>
      <c r="G15" s="45"/>
      <c r="H15" s="45"/>
      <c r="I15" s="45"/>
      <c r="J15" s="45"/>
      <c r="K15" s="45"/>
    </row>
    <row r="16" spans="1:13" ht="9.75" customHeight="1" x14ac:dyDescent="0.2">
      <c r="A16" s="247" t="s">
        <v>11</v>
      </c>
      <c r="B16" s="248"/>
      <c r="C16" s="49" t="s">
        <v>65</v>
      </c>
      <c r="D16" s="50" t="s">
        <v>66</v>
      </c>
      <c r="E16" s="49" t="s">
        <v>67</v>
      </c>
      <c r="F16" s="50" t="s">
        <v>216</v>
      </c>
      <c r="G16" s="49" t="s">
        <v>214</v>
      </c>
      <c r="H16" s="50" t="s">
        <v>215</v>
      </c>
      <c r="I16" s="49" t="s">
        <v>485</v>
      </c>
      <c r="J16" s="49" t="s">
        <v>18</v>
      </c>
      <c r="K16" s="255"/>
    </row>
    <row r="17" spans="1:12" ht="32.25" customHeight="1" x14ac:dyDescent="0.2">
      <c r="A17" s="249"/>
      <c r="B17" s="250"/>
      <c r="C17" s="45"/>
      <c r="D17" s="46"/>
      <c r="E17" s="45"/>
      <c r="F17" s="46"/>
      <c r="G17" s="45"/>
      <c r="H17" s="46"/>
      <c r="I17" s="45"/>
      <c r="J17" s="45"/>
      <c r="K17" s="256"/>
    </row>
    <row r="18" spans="1:12" ht="11.25" customHeight="1" x14ac:dyDescent="0.2">
      <c r="A18" s="251" t="s">
        <v>12</v>
      </c>
      <c r="B18" s="252"/>
      <c r="C18" s="49" t="s">
        <v>25</v>
      </c>
      <c r="D18" s="49" t="s">
        <v>19</v>
      </c>
      <c r="E18" s="49" t="s">
        <v>26</v>
      </c>
      <c r="F18" s="49" t="s">
        <v>27</v>
      </c>
      <c r="G18" s="255"/>
      <c r="H18" s="255"/>
      <c r="I18" s="49" t="s">
        <v>28</v>
      </c>
      <c r="J18" s="255"/>
      <c r="K18" s="255"/>
    </row>
    <row r="19" spans="1:12" ht="32.25" customHeight="1" x14ac:dyDescent="0.2">
      <c r="A19" s="253"/>
      <c r="B19" s="254"/>
      <c r="C19" s="45"/>
      <c r="D19" s="45"/>
      <c r="E19" s="45"/>
      <c r="F19" s="45"/>
      <c r="G19" s="256"/>
      <c r="H19" s="256"/>
      <c r="I19" s="45"/>
      <c r="J19" s="256"/>
      <c r="K19" s="256"/>
    </row>
    <row r="20" spans="1:12" customFormat="1" ht="15" customHeight="1" x14ac:dyDescent="0.25">
      <c r="A20" s="10" t="s">
        <v>164</v>
      </c>
      <c r="B20" s="20"/>
      <c r="C20" s="11"/>
      <c r="D20" s="11"/>
      <c r="E20" s="11"/>
      <c r="F20" s="11"/>
      <c r="G20" s="11"/>
      <c r="H20" s="11"/>
      <c r="I20" s="11"/>
      <c r="J20" s="11"/>
      <c r="K20" s="32"/>
      <c r="L20" s="78"/>
    </row>
    <row r="21" spans="1:12" customFormat="1" ht="12" customHeight="1" x14ac:dyDescent="0.25">
      <c r="A21" s="286" t="s">
        <v>481</v>
      </c>
      <c r="B21" s="286"/>
      <c r="C21" s="286"/>
      <c r="D21" s="286"/>
      <c r="E21" s="286"/>
      <c r="F21" s="286" t="s">
        <v>482</v>
      </c>
      <c r="G21" s="286"/>
      <c r="H21" s="286"/>
      <c r="I21" s="286"/>
      <c r="J21" s="286"/>
      <c r="K21" s="286"/>
      <c r="L21" s="9"/>
    </row>
    <row r="22" spans="1:12" customFormat="1" ht="42" customHeight="1" x14ac:dyDescent="0.25">
      <c r="A22" s="128"/>
      <c r="B22" s="129"/>
      <c r="C22" s="129"/>
      <c r="D22" s="129"/>
      <c r="E22" s="130"/>
      <c r="F22" s="128"/>
      <c r="G22" s="129"/>
      <c r="H22" s="129"/>
      <c r="I22" s="129"/>
      <c r="J22" s="129"/>
      <c r="K22" s="130"/>
      <c r="L22" s="9"/>
    </row>
    <row r="23" spans="1:12" customFormat="1" ht="12" customHeight="1" x14ac:dyDescent="0.25">
      <c r="A23" s="264" t="s">
        <v>483</v>
      </c>
      <c r="B23" s="265"/>
      <c r="C23" s="265"/>
      <c r="D23" s="265"/>
      <c r="E23" s="265"/>
      <c r="F23" s="265"/>
      <c r="G23" s="265"/>
      <c r="H23" s="265"/>
      <c r="I23" s="265"/>
      <c r="J23" s="265"/>
      <c r="K23" s="266"/>
      <c r="L23" s="9"/>
    </row>
    <row r="24" spans="1:12" customFormat="1" ht="42" customHeight="1" x14ac:dyDescent="0.25">
      <c r="A24" s="128"/>
      <c r="B24" s="129"/>
      <c r="C24" s="129"/>
      <c r="D24" s="129"/>
      <c r="E24" s="129"/>
      <c r="F24" s="129"/>
      <c r="G24" s="129"/>
      <c r="H24" s="129"/>
      <c r="I24" s="129"/>
      <c r="J24" s="129"/>
      <c r="K24" s="130"/>
      <c r="L24" s="9"/>
    </row>
    <row r="25" spans="1:12" customFormat="1" ht="12" customHeight="1" x14ac:dyDescent="0.25">
      <c r="A25" s="287" t="s">
        <v>1107</v>
      </c>
      <c r="B25" s="287"/>
      <c r="C25" s="287"/>
      <c r="D25" s="287"/>
      <c r="E25" s="287"/>
      <c r="F25" s="286" t="s">
        <v>1108</v>
      </c>
      <c r="G25" s="286"/>
      <c r="H25" s="286"/>
      <c r="I25" s="286"/>
      <c r="J25" s="286"/>
      <c r="K25" s="286"/>
      <c r="L25" s="9"/>
    </row>
    <row r="26" spans="1:12" customFormat="1" ht="42" customHeight="1" x14ac:dyDescent="0.25">
      <c r="A26" s="128"/>
      <c r="B26" s="129"/>
      <c r="C26" s="129"/>
      <c r="D26" s="129"/>
      <c r="E26" s="130"/>
      <c r="F26" s="128"/>
      <c r="G26" s="129"/>
      <c r="H26" s="129"/>
      <c r="I26" s="129"/>
      <c r="J26" s="129"/>
      <c r="K26" s="130"/>
      <c r="L26" s="9"/>
    </row>
    <row r="27" spans="1:12" customFormat="1" ht="15" x14ac:dyDescent="0.25">
      <c r="A27" s="288" t="s">
        <v>30</v>
      </c>
      <c r="B27" s="289"/>
      <c r="C27" s="289"/>
      <c r="D27" s="289"/>
      <c r="E27" s="289"/>
      <c r="F27" s="289"/>
      <c r="G27" s="289"/>
      <c r="H27" s="289"/>
      <c r="I27" s="289"/>
      <c r="J27" s="289"/>
      <c r="K27" s="290"/>
    </row>
    <row r="28" spans="1:12" customFormat="1" ht="51.75" customHeight="1" x14ac:dyDescent="0.25">
      <c r="A28" s="275" t="s">
        <v>351</v>
      </c>
      <c r="B28" s="276"/>
      <c r="C28" s="276"/>
      <c r="D28" s="276"/>
      <c r="E28" s="276"/>
      <c r="F28" s="276"/>
      <c r="G28" s="276"/>
      <c r="H28" s="276"/>
      <c r="I28" s="276"/>
      <c r="J28" s="276"/>
      <c r="K28" s="277"/>
    </row>
    <row r="29" spans="1:12" ht="27" customHeight="1" x14ac:dyDescent="0.2">
      <c r="A29" s="275" t="s">
        <v>352</v>
      </c>
      <c r="B29" s="276"/>
      <c r="C29" s="276"/>
      <c r="D29" s="276"/>
      <c r="E29" s="276"/>
      <c r="F29" s="276"/>
      <c r="G29" s="276"/>
      <c r="H29" s="276"/>
      <c r="I29" s="276"/>
      <c r="J29" s="276"/>
      <c r="K29" s="277"/>
    </row>
    <row r="30" spans="1:12" customFormat="1" ht="15" x14ac:dyDescent="0.25">
      <c r="A30" s="278" t="s">
        <v>353</v>
      </c>
      <c r="B30" s="279"/>
      <c r="C30" s="279"/>
      <c r="D30" s="279"/>
      <c r="E30" s="279"/>
      <c r="F30" s="279"/>
      <c r="G30" s="279"/>
      <c r="H30" s="279"/>
      <c r="I30" s="279"/>
      <c r="J30" s="279"/>
      <c r="K30" s="280"/>
    </row>
    <row r="31" spans="1:12" x14ac:dyDescent="0.2">
      <c r="A31" s="18"/>
      <c r="B31" s="19"/>
      <c r="C31" s="19"/>
      <c r="D31" s="19"/>
      <c r="E31" s="19"/>
      <c r="F31" s="19"/>
      <c r="G31" s="19"/>
      <c r="H31" s="19"/>
      <c r="I31" s="19"/>
      <c r="J31" s="19"/>
      <c r="K31" s="33"/>
    </row>
    <row r="62" spans="14:14" x14ac:dyDescent="0.2">
      <c r="N62" s="1" t="s">
        <v>174</v>
      </c>
    </row>
  </sheetData>
  <sheetProtection algorithmName="SHA-512" hashValue="69FafKRIMcFy2oBMD9L4V+6h8Cfo3v3nltJo9h6B4Utu0B2yW1A9/9J8Exzza4AOWXH3HDOApa6qMyF0IDBwZA==" saltValue="4yjuDeGT9lYj0OOnIXb4Bg==" spinCount="100000" sheet="1" scenarios="1" formatCells="0" selectLockedCells="1"/>
  <mergeCells count="32">
    <mergeCell ref="A28:K28"/>
    <mergeCell ref="A29:K29"/>
    <mergeCell ref="A30:K30"/>
    <mergeCell ref="A6:K6"/>
    <mergeCell ref="A11:B11"/>
    <mergeCell ref="A21:E21"/>
    <mergeCell ref="F21:K21"/>
    <mergeCell ref="A23:K23"/>
    <mergeCell ref="A25:E25"/>
    <mergeCell ref="F25:K25"/>
    <mergeCell ref="A27:K27"/>
    <mergeCell ref="K16:K17"/>
    <mergeCell ref="K18:K19"/>
    <mergeCell ref="J18:J19"/>
    <mergeCell ref="H18:H19"/>
    <mergeCell ref="A12:B13"/>
    <mergeCell ref="A1:K1"/>
    <mergeCell ref="A2:K2"/>
    <mergeCell ref="A3:K3"/>
    <mergeCell ref="C4:K4"/>
    <mergeCell ref="A10:K10"/>
    <mergeCell ref="A4:B5"/>
    <mergeCell ref="C5:K5"/>
    <mergeCell ref="A24:K24"/>
    <mergeCell ref="A26:E26"/>
    <mergeCell ref="F26:K26"/>
    <mergeCell ref="A14:B15"/>
    <mergeCell ref="A16:B17"/>
    <mergeCell ref="A18:B19"/>
    <mergeCell ref="G18:G19"/>
    <mergeCell ref="A22:E22"/>
    <mergeCell ref="F22:K22"/>
  </mergeCells>
  <phoneticPr fontId="12" type="noConversion"/>
  <pageMargins left="0.25" right="0.25" top="0.75" bottom="0.75" header="0.3" footer="0.3"/>
  <pageSetup paperSize="9" scale="6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AS82"/>
  <sheetViews>
    <sheetView showGridLines="0" view="pageBreakPreview" zoomScale="70" zoomScaleNormal="70" zoomScaleSheetLayoutView="70" workbookViewId="0">
      <pane ySplit="12" topLeftCell="A13" activePane="bottomLeft" state="frozen"/>
      <selection pane="bottomLeft" activeCell="B62" sqref="B62:E62"/>
    </sheetView>
  </sheetViews>
  <sheetFormatPr defaultRowHeight="15" x14ac:dyDescent="0.25"/>
  <cols>
    <col min="1" max="1" width="10.42578125" customWidth="1"/>
    <col min="2" max="2" width="9.85546875" customWidth="1"/>
    <col min="3" max="3" width="13.28515625" customWidth="1"/>
    <col min="4" max="4" width="33.85546875" customWidth="1"/>
    <col min="5" max="5" width="13.7109375" customWidth="1"/>
    <col min="6" max="13" width="6.7109375" customWidth="1"/>
    <col min="14" max="16" width="8.5703125" customWidth="1"/>
    <col min="17" max="21" width="6.7109375" customWidth="1"/>
    <col min="22" max="22" width="7.5703125" customWidth="1"/>
    <col min="23" max="25" width="8.28515625" customWidth="1"/>
    <col min="26" max="29" width="6.7109375" customWidth="1"/>
    <col min="30" max="32" width="8.42578125" customWidth="1"/>
    <col min="33" max="34" width="7.85546875" customWidth="1"/>
    <col min="35" max="37" width="6.7109375" customWidth="1"/>
    <col min="38" max="39" width="8.5703125" customWidth="1"/>
    <col min="40" max="40" width="6.7109375" customWidth="1"/>
    <col min="41" max="42" width="8.7109375" customWidth="1"/>
    <col min="43" max="43" width="8.5703125" customWidth="1"/>
    <col min="44" max="44" width="24.28515625" customWidth="1"/>
  </cols>
  <sheetData>
    <row r="1" spans="1:45" ht="18" customHeight="1" thickBot="1" x14ac:dyDescent="0.3">
      <c r="A1" t="s">
        <v>174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7"/>
      <c r="Z1" s="257"/>
      <c r="AA1" s="257"/>
      <c r="AB1" s="257"/>
      <c r="AC1" s="257"/>
      <c r="AD1" s="257"/>
      <c r="AE1" s="257"/>
      <c r="AF1" s="257"/>
      <c r="AG1" s="257"/>
      <c r="AH1" s="257"/>
      <c r="AI1" s="257"/>
      <c r="AJ1" s="257"/>
      <c r="AK1" s="257"/>
      <c r="AL1" s="257"/>
      <c r="AM1" s="257"/>
      <c r="AN1" s="257"/>
      <c r="AO1" s="257"/>
      <c r="AP1" s="257"/>
      <c r="AQ1" s="257"/>
      <c r="AR1" s="257"/>
    </row>
    <row r="2" spans="1:45" ht="18" customHeight="1" x14ac:dyDescent="0.25">
      <c r="A2" s="295" t="s">
        <v>236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  <c r="W2" s="296"/>
      <c r="X2" s="296"/>
      <c r="Y2" s="296"/>
      <c r="Z2" s="296"/>
      <c r="AA2" s="296"/>
      <c r="AB2" s="296"/>
      <c r="AC2" s="296"/>
      <c r="AD2" s="296"/>
      <c r="AE2" s="296"/>
      <c r="AF2" s="296"/>
      <c r="AG2" s="296"/>
      <c r="AH2" s="296"/>
      <c r="AI2" s="296"/>
      <c r="AJ2" s="296"/>
      <c r="AK2" s="296"/>
      <c r="AL2" s="296"/>
      <c r="AM2" s="296"/>
      <c r="AN2" s="296"/>
      <c r="AO2" s="296"/>
      <c r="AP2" s="296"/>
      <c r="AQ2" s="296"/>
      <c r="AR2" s="297"/>
      <c r="AS2" s="79"/>
    </row>
    <row r="3" spans="1:45" ht="79.5" customHeight="1" x14ac:dyDescent="0.25">
      <c r="A3" s="298" t="s">
        <v>247</v>
      </c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299"/>
      <c r="T3" s="299"/>
      <c r="U3" s="299"/>
      <c r="V3" s="299"/>
      <c r="W3" s="299"/>
      <c r="X3" s="299"/>
      <c r="Y3" s="299"/>
      <c r="Z3" s="299"/>
      <c r="AA3" s="299"/>
      <c r="AB3" s="299"/>
      <c r="AC3" s="299"/>
      <c r="AD3" s="299"/>
      <c r="AE3" s="299"/>
      <c r="AF3" s="299"/>
      <c r="AG3" s="299"/>
      <c r="AH3" s="299"/>
      <c r="AI3" s="299"/>
      <c r="AJ3" s="299"/>
      <c r="AK3" s="299"/>
      <c r="AL3" s="299"/>
      <c r="AM3" s="299"/>
      <c r="AN3" s="299"/>
      <c r="AO3" s="299"/>
      <c r="AP3" s="299"/>
      <c r="AQ3" s="299"/>
      <c r="AR3" s="300"/>
    </row>
    <row r="4" spans="1:45" ht="17.25" customHeight="1" x14ac:dyDescent="0.25">
      <c r="A4" s="301" t="s">
        <v>348</v>
      </c>
      <c r="B4" s="302"/>
      <c r="C4" s="302"/>
      <c r="D4" s="302"/>
      <c r="E4" s="302"/>
      <c r="F4" s="302"/>
      <c r="G4" s="302"/>
      <c r="H4" s="302"/>
      <c r="I4" s="302"/>
      <c r="J4" s="302"/>
      <c r="K4" s="302"/>
      <c r="L4" s="302"/>
      <c r="M4" s="302"/>
      <c r="N4" s="302"/>
      <c r="O4" s="302"/>
      <c r="P4" s="302"/>
      <c r="Q4" s="302"/>
      <c r="R4" s="302"/>
      <c r="S4" s="302"/>
      <c r="T4" s="302"/>
      <c r="U4" s="302"/>
      <c r="V4" s="302"/>
      <c r="W4" s="302"/>
      <c r="X4" s="302"/>
      <c r="Y4" s="302"/>
      <c r="Z4" s="302"/>
      <c r="AA4" s="302"/>
      <c r="AB4" s="302"/>
      <c r="AC4" s="302"/>
      <c r="AD4" s="302"/>
      <c r="AE4" s="302"/>
      <c r="AF4" s="302"/>
      <c r="AG4" s="302"/>
      <c r="AH4" s="302"/>
      <c r="AI4" s="302"/>
      <c r="AJ4" s="302"/>
      <c r="AK4" s="302"/>
      <c r="AL4" s="302"/>
      <c r="AM4" s="302"/>
      <c r="AN4" s="302"/>
      <c r="AO4" s="302"/>
      <c r="AP4" s="302"/>
      <c r="AQ4" s="302"/>
      <c r="AR4" s="303"/>
      <c r="AS4" s="79"/>
    </row>
    <row r="5" spans="1:45" ht="10.5" customHeight="1" x14ac:dyDescent="0.25">
      <c r="A5" s="51"/>
      <c r="B5" s="304" t="s">
        <v>239</v>
      </c>
      <c r="C5" s="305"/>
      <c r="D5" s="305"/>
      <c r="E5" s="305"/>
      <c r="F5" s="305"/>
      <c r="G5" s="305"/>
      <c r="H5" s="305"/>
      <c r="I5" s="305"/>
      <c r="J5" s="305"/>
      <c r="K5" s="305"/>
      <c r="L5" s="305"/>
      <c r="M5" s="305"/>
      <c r="N5" s="305"/>
      <c r="O5" s="305"/>
      <c r="P5" s="305"/>
      <c r="Q5" s="305"/>
      <c r="R5" s="305"/>
      <c r="S5" s="305"/>
      <c r="T5" s="306"/>
      <c r="U5" s="304" t="s">
        <v>238</v>
      </c>
      <c r="V5" s="305"/>
      <c r="W5" s="305"/>
      <c r="X5" s="305"/>
      <c r="Y5" s="305"/>
      <c r="Z5" s="305"/>
      <c r="AA5" s="305"/>
      <c r="AB5" s="305"/>
      <c r="AC5" s="305"/>
      <c r="AD5" s="305"/>
      <c r="AE5" s="305"/>
      <c r="AF5" s="305"/>
      <c r="AG5" s="305"/>
      <c r="AH5" s="305"/>
      <c r="AI5" s="305"/>
      <c r="AJ5" s="305"/>
      <c r="AK5" s="305"/>
      <c r="AL5" s="305"/>
      <c r="AM5" s="305"/>
      <c r="AN5" s="305"/>
      <c r="AO5" s="305"/>
      <c r="AP5" s="305"/>
      <c r="AQ5" s="305"/>
      <c r="AR5" s="307"/>
      <c r="AS5" s="79"/>
    </row>
    <row r="6" spans="1:45" ht="42.75" customHeight="1" x14ac:dyDescent="0.25">
      <c r="A6" s="52"/>
      <c r="B6" s="272"/>
      <c r="C6" s="273"/>
      <c r="D6" s="273"/>
      <c r="E6" s="273"/>
      <c r="F6" s="273"/>
      <c r="G6" s="273"/>
      <c r="H6" s="273"/>
      <c r="I6" s="273"/>
      <c r="J6" s="273"/>
      <c r="K6" s="273"/>
      <c r="L6" s="273"/>
      <c r="M6" s="273"/>
      <c r="N6" s="273"/>
      <c r="O6" s="273"/>
      <c r="P6" s="273"/>
      <c r="Q6" s="273"/>
      <c r="R6" s="273"/>
      <c r="S6" s="273"/>
      <c r="T6" s="274"/>
      <c r="U6" s="272"/>
      <c r="V6" s="273"/>
      <c r="W6" s="273"/>
      <c r="X6" s="273"/>
      <c r="Y6" s="273"/>
      <c r="Z6" s="273"/>
      <c r="AA6" s="273"/>
      <c r="AB6" s="273"/>
      <c r="AC6" s="273"/>
      <c r="AD6" s="273"/>
      <c r="AE6" s="273"/>
      <c r="AF6" s="273"/>
      <c r="AG6" s="273"/>
      <c r="AH6" s="273"/>
      <c r="AI6" s="273"/>
      <c r="AJ6" s="273"/>
      <c r="AK6" s="273"/>
      <c r="AL6" s="273"/>
      <c r="AM6" s="273"/>
      <c r="AN6" s="273"/>
      <c r="AO6" s="273"/>
      <c r="AP6" s="273"/>
      <c r="AQ6" s="273"/>
      <c r="AR6" s="308"/>
      <c r="AS6" s="79"/>
    </row>
    <row r="7" spans="1:45" ht="16.5" customHeight="1" thickBot="1" x14ac:dyDescent="0.3">
      <c r="A7" s="309" t="s">
        <v>349</v>
      </c>
      <c r="B7" s="310"/>
      <c r="C7" s="310"/>
      <c r="D7" s="310"/>
      <c r="E7" s="310"/>
      <c r="F7" s="310"/>
      <c r="G7" s="310"/>
      <c r="H7" s="310"/>
      <c r="I7" s="310"/>
      <c r="J7" s="310"/>
      <c r="K7" s="310"/>
      <c r="L7" s="310"/>
      <c r="M7" s="310"/>
      <c r="N7" s="310"/>
      <c r="O7" s="310"/>
      <c r="P7" s="310"/>
      <c r="Q7" s="310"/>
      <c r="R7" s="310"/>
      <c r="S7" s="310"/>
      <c r="T7" s="310"/>
      <c r="U7" s="310"/>
      <c r="V7" s="310"/>
      <c r="W7" s="310"/>
      <c r="X7" s="310"/>
      <c r="Y7" s="310"/>
      <c r="Z7" s="310"/>
      <c r="AA7" s="310"/>
      <c r="AB7" s="310"/>
      <c r="AC7" s="310"/>
      <c r="AD7" s="310"/>
      <c r="AE7" s="310"/>
      <c r="AF7" s="310"/>
      <c r="AG7" s="310"/>
      <c r="AH7" s="310"/>
      <c r="AI7" s="310"/>
      <c r="AJ7" s="310"/>
      <c r="AK7" s="310"/>
      <c r="AL7" s="310"/>
      <c r="AM7" s="310"/>
      <c r="AN7" s="310"/>
      <c r="AO7" s="310"/>
      <c r="AP7" s="310"/>
      <c r="AQ7" s="310"/>
      <c r="AR7" s="311"/>
      <c r="AS7" s="79"/>
    </row>
    <row r="8" spans="1:45" ht="16.5" customHeight="1" x14ac:dyDescent="0.25">
      <c r="A8" s="312" t="s">
        <v>342</v>
      </c>
      <c r="B8" s="314" t="s">
        <v>248</v>
      </c>
      <c r="C8" s="21" t="s">
        <v>168</v>
      </c>
      <c r="D8" s="316" t="s">
        <v>241</v>
      </c>
      <c r="E8" s="317"/>
      <c r="F8" s="318"/>
      <c r="G8" s="318"/>
      <c r="H8" s="318"/>
      <c r="I8" s="318"/>
      <c r="J8" s="318"/>
      <c r="K8" s="318"/>
      <c r="L8" s="318"/>
      <c r="M8" s="318"/>
      <c r="N8" s="318"/>
      <c r="O8" s="318"/>
      <c r="P8" s="318"/>
      <c r="Q8" s="318"/>
      <c r="R8" s="318"/>
      <c r="S8" s="318"/>
      <c r="T8" s="318"/>
      <c r="U8" s="318"/>
      <c r="V8" s="318"/>
      <c r="W8" s="318"/>
      <c r="X8" s="318"/>
      <c r="Y8" s="318"/>
      <c r="Z8" s="318"/>
      <c r="AA8" s="318"/>
      <c r="AB8" s="318"/>
      <c r="AC8" s="318"/>
      <c r="AD8" s="318"/>
      <c r="AE8" s="318"/>
      <c r="AF8" s="318"/>
      <c r="AG8" s="318"/>
      <c r="AH8" s="318"/>
      <c r="AI8" s="318"/>
      <c r="AJ8" s="318"/>
      <c r="AK8" s="318"/>
      <c r="AL8" s="318"/>
      <c r="AM8" s="318"/>
      <c r="AN8" s="318"/>
      <c r="AO8" s="318"/>
      <c r="AP8" s="318"/>
      <c r="AQ8" s="319"/>
      <c r="AR8" s="320" t="s">
        <v>271</v>
      </c>
    </row>
    <row r="9" spans="1:45" ht="36.75" customHeight="1" x14ac:dyDescent="0.25">
      <c r="A9" s="313"/>
      <c r="B9" s="315"/>
      <c r="C9" s="322" t="s">
        <v>240</v>
      </c>
      <c r="D9" s="313" t="s">
        <v>249</v>
      </c>
      <c r="E9" s="323" t="s">
        <v>250</v>
      </c>
      <c r="F9" s="315" t="s">
        <v>390</v>
      </c>
      <c r="G9" s="315"/>
      <c r="H9" s="315"/>
      <c r="I9" s="315"/>
      <c r="J9" s="315"/>
      <c r="K9" s="315"/>
      <c r="L9" s="315"/>
      <c r="M9" s="315"/>
      <c r="N9" s="315"/>
      <c r="O9" s="315"/>
      <c r="P9" s="315"/>
      <c r="Q9" s="315"/>
      <c r="R9" s="315"/>
      <c r="S9" s="315"/>
      <c r="T9" s="315"/>
      <c r="U9" s="315"/>
      <c r="V9" s="315"/>
      <c r="W9" s="315"/>
      <c r="X9" s="315"/>
      <c r="Y9" s="315"/>
      <c r="Z9" s="315"/>
      <c r="AA9" s="315"/>
      <c r="AB9" s="315"/>
      <c r="AC9" s="315"/>
      <c r="AD9" s="315"/>
      <c r="AE9" s="315"/>
      <c r="AF9" s="315"/>
      <c r="AG9" s="315"/>
      <c r="AH9" s="315"/>
      <c r="AI9" s="315"/>
      <c r="AJ9" s="315"/>
      <c r="AK9" s="315"/>
      <c r="AL9" s="315"/>
      <c r="AM9" s="315"/>
      <c r="AN9" s="315"/>
      <c r="AO9" s="315"/>
      <c r="AP9" s="315"/>
      <c r="AQ9" s="323"/>
      <c r="AR9" s="321"/>
    </row>
    <row r="10" spans="1:45" ht="21" customHeight="1" x14ac:dyDescent="0.25">
      <c r="A10" s="313"/>
      <c r="B10" s="315"/>
      <c r="C10" s="322"/>
      <c r="D10" s="313"/>
      <c r="E10" s="323"/>
      <c r="F10" s="324" t="s">
        <v>359</v>
      </c>
      <c r="G10" s="324"/>
      <c r="H10" s="324"/>
      <c r="I10" s="324"/>
      <c r="J10" s="324"/>
      <c r="K10" s="324"/>
      <c r="L10" s="324"/>
      <c r="M10" s="324"/>
      <c r="N10" s="324"/>
      <c r="O10" s="324"/>
      <c r="P10" s="324"/>
      <c r="Q10" s="325" t="s">
        <v>32</v>
      </c>
      <c r="R10" s="326"/>
      <c r="S10" s="326"/>
      <c r="T10" s="326"/>
      <c r="U10" s="326"/>
      <c r="V10" s="326"/>
      <c r="W10" s="326"/>
      <c r="X10" s="327"/>
      <c r="Y10" s="328" t="s">
        <v>31</v>
      </c>
      <c r="Z10" s="329"/>
      <c r="AA10" s="329"/>
      <c r="AB10" s="329"/>
      <c r="AC10" s="329"/>
      <c r="AD10" s="329"/>
      <c r="AE10" s="329"/>
      <c r="AF10" s="330"/>
      <c r="AG10" s="331" t="s">
        <v>33</v>
      </c>
      <c r="AH10" s="332"/>
      <c r="AI10" s="332"/>
      <c r="AJ10" s="332"/>
      <c r="AK10" s="332"/>
      <c r="AL10" s="332"/>
      <c r="AM10" s="333"/>
      <c r="AN10" s="334" t="s">
        <v>34</v>
      </c>
      <c r="AO10" s="335"/>
      <c r="AP10" s="335"/>
      <c r="AQ10" s="335"/>
      <c r="AR10" s="321"/>
    </row>
    <row r="11" spans="1:45" ht="45" customHeight="1" x14ac:dyDescent="0.25">
      <c r="A11" s="313"/>
      <c r="B11" s="315"/>
      <c r="C11" s="322"/>
      <c r="D11" s="313"/>
      <c r="E11" s="323"/>
      <c r="F11" s="14" t="s">
        <v>267</v>
      </c>
      <c r="G11" s="14" t="s">
        <v>268</v>
      </c>
      <c r="H11" s="14" t="s">
        <v>269</v>
      </c>
      <c r="I11" s="14" t="s">
        <v>259</v>
      </c>
      <c r="J11" s="14" t="s">
        <v>347</v>
      </c>
      <c r="K11" s="14" t="s">
        <v>260</v>
      </c>
      <c r="L11" s="14" t="s">
        <v>261</v>
      </c>
      <c r="M11" s="14" t="s">
        <v>262</v>
      </c>
      <c r="N11" s="27" t="s">
        <v>362</v>
      </c>
      <c r="O11" s="27" t="s">
        <v>363</v>
      </c>
      <c r="P11" s="27" t="s">
        <v>364</v>
      </c>
      <c r="Q11" s="14" t="s">
        <v>267</v>
      </c>
      <c r="R11" s="14" t="s">
        <v>268</v>
      </c>
      <c r="S11" s="14" t="s">
        <v>347</v>
      </c>
      <c r="T11" s="14" t="s">
        <v>360</v>
      </c>
      <c r="U11" s="14" t="s">
        <v>361</v>
      </c>
      <c r="V11" s="27" t="s">
        <v>362</v>
      </c>
      <c r="W11" s="27" t="s">
        <v>363</v>
      </c>
      <c r="X11" s="27" t="s">
        <v>364</v>
      </c>
      <c r="Y11" s="14" t="s">
        <v>267</v>
      </c>
      <c r="Z11" s="14" t="s">
        <v>268</v>
      </c>
      <c r="AA11" s="14" t="s">
        <v>347</v>
      </c>
      <c r="AB11" s="14" t="s">
        <v>360</v>
      </c>
      <c r="AC11" s="14" t="s">
        <v>361</v>
      </c>
      <c r="AD11" s="27" t="s">
        <v>362</v>
      </c>
      <c r="AE11" s="27" t="s">
        <v>363</v>
      </c>
      <c r="AF11" s="27" t="s">
        <v>364</v>
      </c>
      <c r="AG11" s="14" t="s">
        <v>267</v>
      </c>
      <c r="AH11" s="14" t="s">
        <v>268</v>
      </c>
      <c r="AI11" s="14" t="s">
        <v>347</v>
      </c>
      <c r="AJ11" s="14" t="s">
        <v>360</v>
      </c>
      <c r="AK11" s="14" t="s">
        <v>361</v>
      </c>
      <c r="AL11" s="27" t="s">
        <v>362</v>
      </c>
      <c r="AM11" s="27" t="s">
        <v>363</v>
      </c>
      <c r="AN11" s="14" t="s">
        <v>267</v>
      </c>
      <c r="AO11" s="14" t="s">
        <v>268</v>
      </c>
      <c r="AP11" s="14" t="s">
        <v>347</v>
      </c>
      <c r="AQ11" s="31" t="s">
        <v>362</v>
      </c>
      <c r="AR11" s="321"/>
      <c r="AS11" s="69"/>
    </row>
    <row r="12" spans="1:45" ht="14.25" customHeight="1" thickBot="1" x14ac:dyDescent="0.3">
      <c r="A12" s="23" t="s">
        <v>165</v>
      </c>
      <c r="B12" s="24" t="s">
        <v>166</v>
      </c>
      <c r="C12" s="28" t="s">
        <v>167</v>
      </c>
      <c r="D12" s="23" t="s">
        <v>245</v>
      </c>
      <c r="E12" s="29" t="s">
        <v>246</v>
      </c>
      <c r="F12" s="22" t="s">
        <v>346</v>
      </c>
      <c r="G12" s="22" t="s">
        <v>251</v>
      </c>
      <c r="H12" s="22" t="s">
        <v>252</v>
      </c>
      <c r="I12" s="22" t="s">
        <v>253</v>
      </c>
      <c r="J12" s="22" t="s">
        <v>254</v>
      </c>
      <c r="K12" s="22" t="s">
        <v>255</v>
      </c>
      <c r="L12" s="22" t="s">
        <v>256</v>
      </c>
      <c r="M12" s="22" t="s">
        <v>257</v>
      </c>
      <c r="N12" s="22" t="s">
        <v>258</v>
      </c>
      <c r="O12" s="22" t="s">
        <v>263</v>
      </c>
      <c r="P12" s="22" t="s">
        <v>264</v>
      </c>
      <c r="Q12" s="22" t="s">
        <v>265</v>
      </c>
      <c r="R12" s="22" t="s">
        <v>266</v>
      </c>
      <c r="S12" s="22" t="s">
        <v>365</v>
      </c>
      <c r="T12" s="22" t="s">
        <v>366</v>
      </c>
      <c r="U12" s="22" t="s">
        <v>367</v>
      </c>
      <c r="V12" s="22" t="s">
        <v>368</v>
      </c>
      <c r="W12" s="22" t="s">
        <v>1</v>
      </c>
      <c r="X12" s="22" t="s">
        <v>388</v>
      </c>
      <c r="Y12" s="22" t="s">
        <v>369</v>
      </c>
      <c r="Z12" s="22" t="s">
        <v>370</v>
      </c>
      <c r="AA12" s="22" t="s">
        <v>371</v>
      </c>
      <c r="AB12" s="22" t="s">
        <v>372</v>
      </c>
      <c r="AC12" s="22" t="s">
        <v>373</v>
      </c>
      <c r="AD12" s="22" t="s">
        <v>374</v>
      </c>
      <c r="AE12" s="22" t="s">
        <v>375</v>
      </c>
      <c r="AF12" s="22" t="s">
        <v>376</v>
      </c>
      <c r="AG12" s="22" t="s">
        <v>377</v>
      </c>
      <c r="AH12" s="22" t="s">
        <v>378</v>
      </c>
      <c r="AI12" s="22" t="s">
        <v>379</v>
      </c>
      <c r="AJ12" s="22" t="s">
        <v>380</v>
      </c>
      <c r="AK12" s="22" t="s">
        <v>381</v>
      </c>
      <c r="AL12" s="22" t="s">
        <v>382</v>
      </c>
      <c r="AM12" s="22" t="s">
        <v>383</v>
      </c>
      <c r="AN12" s="22" t="s">
        <v>384</v>
      </c>
      <c r="AO12" s="22" t="s">
        <v>385</v>
      </c>
      <c r="AP12" s="22" t="s">
        <v>386</v>
      </c>
      <c r="AQ12" s="29" t="s">
        <v>387</v>
      </c>
      <c r="AR12" s="30" t="s">
        <v>1109</v>
      </c>
      <c r="AS12" s="69"/>
    </row>
    <row r="13" spans="1:45" ht="10.5" customHeight="1" x14ac:dyDescent="0.25">
      <c r="A13" s="58" t="s">
        <v>38</v>
      </c>
      <c r="B13" s="59" t="s">
        <v>58</v>
      </c>
      <c r="C13" s="60" t="s">
        <v>28</v>
      </c>
      <c r="D13" s="71" t="s">
        <v>86</v>
      </c>
      <c r="E13" s="59" t="s">
        <v>99</v>
      </c>
      <c r="F13" s="59" t="s">
        <v>119</v>
      </c>
      <c r="G13" s="59" t="s">
        <v>143</v>
      </c>
      <c r="H13" s="59" t="s">
        <v>178</v>
      </c>
      <c r="I13" s="59" t="s">
        <v>198</v>
      </c>
      <c r="J13" s="59" t="s">
        <v>276</v>
      </c>
      <c r="K13" s="59" t="s">
        <v>284</v>
      </c>
      <c r="L13" s="59" t="s">
        <v>292</v>
      </c>
      <c r="M13" s="59" t="s">
        <v>460</v>
      </c>
      <c r="N13" s="59" t="s">
        <v>474</v>
      </c>
      <c r="O13" s="61" t="s">
        <v>531</v>
      </c>
      <c r="P13" s="59" t="s">
        <v>499</v>
      </c>
      <c r="Q13" s="59" t="s">
        <v>513</v>
      </c>
      <c r="R13" s="59" t="s">
        <v>517</v>
      </c>
      <c r="S13" s="59" t="s">
        <v>549</v>
      </c>
      <c r="T13" s="59" t="s">
        <v>569</v>
      </c>
      <c r="U13" s="59" t="s">
        <v>589</v>
      </c>
      <c r="V13" s="59" t="s">
        <v>609</v>
      </c>
      <c r="W13" s="59" t="s">
        <v>629</v>
      </c>
      <c r="X13" s="59" t="s">
        <v>649</v>
      </c>
      <c r="Y13" s="59" t="s">
        <v>669</v>
      </c>
      <c r="Z13" s="59" t="s">
        <v>689</v>
      </c>
      <c r="AA13" s="59" t="s">
        <v>709</v>
      </c>
      <c r="AB13" s="59" t="s">
        <v>729</v>
      </c>
      <c r="AC13" s="59" t="s">
        <v>749</v>
      </c>
      <c r="AD13" s="59" t="s">
        <v>769</v>
      </c>
      <c r="AE13" s="59" t="s">
        <v>789</v>
      </c>
      <c r="AF13" s="61" t="s">
        <v>822</v>
      </c>
      <c r="AG13" s="59" t="s">
        <v>842</v>
      </c>
      <c r="AH13" s="59" t="s">
        <v>862</v>
      </c>
      <c r="AI13" s="59" t="s">
        <v>882</v>
      </c>
      <c r="AJ13" s="61" t="s">
        <v>902</v>
      </c>
      <c r="AK13" s="59" t="s">
        <v>912</v>
      </c>
      <c r="AL13" s="59" t="s">
        <v>932</v>
      </c>
      <c r="AM13" s="59" t="s">
        <v>952</v>
      </c>
      <c r="AN13" s="59" t="s">
        <v>972</v>
      </c>
      <c r="AO13" s="59" t="s">
        <v>992</v>
      </c>
      <c r="AP13" s="59" t="s">
        <v>1009</v>
      </c>
      <c r="AQ13" s="62" t="s">
        <v>1029</v>
      </c>
      <c r="AR13" s="80" t="s">
        <v>1049</v>
      </c>
      <c r="AS13" s="17"/>
    </row>
    <row r="14" spans="1:45" ht="29.25" customHeight="1" x14ac:dyDescent="0.25">
      <c r="A14" s="87"/>
      <c r="B14" s="68"/>
      <c r="C14" s="67"/>
      <c r="D14" s="70"/>
      <c r="E14" s="66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4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2" t="str">
        <f>IF(B14="","",IF(B14="N",ROUND(F14*6,2)+ROUND(G14*12.5,2)+ROUND(H14*19,2)+ROUND(I14*34.5,2)+ROUND(J14*58,2)+ROUND(K14*317.5,2)+ROUND(L14*423,2)+ROUND(M14*635,2)+ROUND(N14*79,2)+ROUND(O14*158.5,2)+ROUND(P14*264.5,2)+ROUND(Q14*6,2)+ROUND(R14*12.5,2)+ROUND(S14*58,2)+ROUND(T14*79,2)+ROUND(U14*132,2)+ROUND(V14*79,2)+ROUND(W14*158.5,2)+ROUND(X14*264.5,2)+ROUND(Y14*6,2)+ROUND(Z14*12.5,2)+ROUND(AA14*58,2)+ROUND(AB14*79,2)+ROUND(AC14*132,2)+ROUND(AD14*79,2)+ROUND(AE14*158.5,2)+ROUND(AF14*264.5,2)+ROUND(AG14*6,2)+ROUND(AH14*12.5,2)+ROUND(AI14*58,2)+ROUND(AJ14*79,2)+ROUND(AK14*132,2)+ROUND(AL14*79,2)+ROUND(AM14*158.5,2)+ROUND(AN14*6,2)+ROUND(AO14*12.5,2)+ROUND(AP14*58,2)+ROUND(AQ14*79,2),IF(B14="B","brak przesłanek do naliczenia opłaty",IF(B14="Z",IF(C14=0,0,IF(C14="","",IF(C14=1,34*C14,IF(C14=2,34*C14,IF(C14=3,34*C14,IF(C14=4,34*C14,IF(C14=5,34*C14,IF(C14&gt;5,34*C14,"nieprawidłowa "))))))))))))</f>
        <v/>
      </c>
      <c r="AS14" s="17"/>
    </row>
    <row r="15" spans="1:45" ht="8.25" customHeight="1" x14ac:dyDescent="0.25">
      <c r="A15" s="64" t="s">
        <v>39</v>
      </c>
      <c r="B15" s="63" t="s">
        <v>59</v>
      </c>
      <c r="C15" s="65" t="s">
        <v>68</v>
      </c>
      <c r="D15" s="72" t="s">
        <v>3</v>
      </c>
      <c r="E15" s="63" t="s">
        <v>100</v>
      </c>
      <c r="F15" s="85" t="s">
        <v>120</v>
      </c>
      <c r="G15" s="85" t="s">
        <v>144</v>
      </c>
      <c r="H15" s="85" t="s">
        <v>179</v>
      </c>
      <c r="I15" s="85" t="s">
        <v>199</v>
      </c>
      <c r="J15" s="85" t="s">
        <v>277</v>
      </c>
      <c r="K15" s="85" t="s">
        <v>285</v>
      </c>
      <c r="L15" s="85" t="s">
        <v>293</v>
      </c>
      <c r="M15" s="85" t="s">
        <v>461</v>
      </c>
      <c r="N15" s="85" t="s">
        <v>475</v>
      </c>
      <c r="O15" s="85" t="s">
        <v>532</v>
      </c>
      <c r="P15" s="85" t="s">
        <v>500</v>
      </c>
      <c r="Q15" s="85" t="s">
        <v>514</v>
      </c>
      <c r="R15" s="85" t="s">
        <v>518</v>
      </c>
      <c r="S15" s="85" t="s">
        <v>550</v>
      </c>
      <c r="T15" s="85" t="s">
        <v>570</v>
      </c>
      <c r="U15" s="85" t="s">
        <v>590</v>
      </c>
      <c r="V15" s="85" t="s">
        <v>610</v>
      </c>
      <c r="W15" s="85" t="s">
        <v>630</v>
      </c>
      <c r="X15" s="85" t="s">
        <v>650</v>
      </c>
      <c r="Y15" s="85" t="s">
        <v>670</v>
      </c>
      <c r="Z15" s="85" t="s">
        <v>690</v>
      </c>
      <c r="AA15" s="85" t="s">
        <v>710</v>
      </c>
      <c r="AB15" s="85" t="s">
        <v>730</v>
      </c>
      <c r="AC15" s="85" t="s">
        <v>750</v>
      </c>
      <c r="AD15" s="85" t="s">
        <v>770</v>
      </c>
      <c r="AE15" s="85" t="s">
        <v>790</v>
      </c>
      <c r="AF15" s="85" t="s">
        <v>823</v>
      </c>
      <c r="AG15" s="85" t="s">
        <v>843</v>
      </c>
      <c r="AH15" s="85" t="s">
        <v>863</v>
      </c>
      <c r="AI15" s="85" t="s">
        <v>883</v>
      </c>
      <c r="AJ15" s="85" t="s">
        <v>903</v>
      </c>
      <c r="AK15" s="85" t="s">
        <v>913</v>
      </c>
      <c r="AL15" s="85" t="s">
        <v>933</v>
      </c>
      <c r="AM15" s="85" t="s">
        <v>953</v>
      </c>
      <c r="AN15" s="85" t="s">
        <v>973</v>
      </c>
      <c r="AO15" s="85" t="s">
        <v>993</v>
      </c>
      <c r="AP15" s="85" t="s">
        <v>1010</v>
      </c>
      <c r="AQ15" s="86" t="s">
        <v>1030</v>
      </c>
      <c r="AR15" s="81" t="s">
        <v>1050</v>
      </c>
    </row>
    <row r="16" spans="1:45" ht="29.25" customHeight="1" x14ac:dyDescent="0.25">
      <c r="A16" s="87"/>
      <c r="B16" s="68"/>
      <c r="C16" s="67"/>
      <c r="D16" s="70"/>
      <c r="E16" s="66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4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2" t="str">
        <f>IF(B16="","",IF(B16="N",ROUND(F16*6,2)+ROUND(G16*12.5,2)+ROUND(H16*19,2)+ROUND(I16*34.5,2)+ROUND(J16*58,2)+ROUND(K16*317.5,2)+ROUND(L16*423,2)+ROUND(M16*635,2)+ROUND(N16*79,2)+ROUND(O16*158.5,2)+ROUND(P16*264.5,2)+ROUND(Q16*6,2)+ROUND(R16*12.5,2)+ROUND(S16*58,2)+ROUND(T16*79,2)+ROUND(U16*132,2)+ROUND(V16*79,2)+ROUND(W16*158.5,2)+ROUND(X16*264.5,2)+ROUND(Y16*6,2)+ROUND(Z16*12.5,2)+ROUND(AA16*58,2)+ROUND(AB16*79,2)+ROUND(AC16*132,2)+ROUND(AD16*79,2)+ROUND(AE16*158.5,2)+ROUND(AF16*264.5,2)+ROUND(AG16*6,2)+ROUND(AH16*12.5,2)+ROUND(AI16*58,2)+ROUND(AJ16*79,2)+ROUND(AK16*132,2)+ROUND(AL16*79,2)+ROUND(AM16*158.5,2)+ROUND(AN16*6,2)+ROUND(AO16*12.5,2)+ROUND(AP16*58,2)+ROUND(AQ16*79,2),IF(B16="B","brak przesłanek do naliczenia opłaty",IF(B16="Z",IF(C16=0,0,IF(C16="","",IF(C16=1,34*C16,IF(C16=2,34*C16,IF(C16=3,34*C16,IF(C16=4,34*C16,IF(C16=5,34*C16,IF(C16&gt;5,34*C16,"nieprawidłowa "))))))))))))</f>
        <v/>
      </c>
    </row>
    <row r="17" spans="1:44" ht="9.75" customHeight="1" x14ac:dyDescent="0.25">
      <c r="A17" s="64" t="s">
        <v>40</v>
      </c>
      <c r="B17" s="63" t="s">
        <v>60</v>
      </c>
      <c r="C17" s="65" t="s">
        <v>69</v>
      </c>
      <c r="D17" s="72" t="s">
        <v>4</v>
      </c>
      <c r="E17" s="63" t="s">
        <v>101</v>
      </c>
      <c r="F17" s="85" t="s">
        <v>121</v>
      </c>
      <c r="G17" s="85" t="s">
        <v>145</v>
      </c>
      <c r="H17" s="85" t="s">
        <v>180</v>
      </c>
      <c r="I17" s="85" t="s">
        <v>200</v>
      </c>
      <c r="J17" s="85" t="s">
        <v>278</v>
      </c>
      <c r="K17" s="85" t="s">
        <v>286</v>
      </c>
      <c r="L17" s="85" t="s">
        <v>448</v>
      </c>
      <c r="M17" s="85" t="s">
        <v>462</v>
      </c>
      <c r="N17" s="85" t="s">
        <v>476</v>
      </c>
      <c r="O17" s="85" t="s">
        <v>533</v>
      </c>
      <c r="P17" s="85" t="s">
        <v>501</v>
      </c>
      <c r="Q17" s="85" t="s">
        <v>515</v>
      </c>
      <c r="R17" s="85" t="s">
        <v>330</v>
      </c>
      <c r="S17" s="85" t="s">
        <v>551</v>
      </c>
      <c r="T17" s="85" t="s">
        <v>571</v>
      </c>
      <c r="U17" s="85" t="s">
        <v>591</v>
      </c>
      <c r="V17" s="85" t="s">
        <v>611</v>
      </c>
      <c r="W17" s="85" t="s">
        <v>631</v>
      </c>
      <c r="X17" s="85" t="s">
        <v>651</v>
      </c>
      <c r="Y17" s="85" t="s">
        <v>671</v>
      </c>
      <c r="Z17" s="85" t="s">
        <v>691</v>
      </c>
      <c r="AA17" s="85" t="s">
        <v>711</v>
      </c>
      <c r="AB17" s="85" t="s">
        <v>731</v>
      </c>
      <c r="AC17" s="85" t="s">
        <v>751</v>
      </c>
      <c r="AD17" s="85" t="s">
        <v>771</v>
      </c>
      <c r="AE17" s="85" t="s">
        <v>791</v>
      </c>
      <c r="AF17" s="85" t="s">
        <v>824</v>
      </c>
      <c r="AG17" s="85" t="s">
        <v>844</v>
      </c>
      <c r="AH17" s="85" t="s">
        <v>864</v>
      </c>
      <c r="AI17" s="85" t="s">
        <v>884</v>
      </c>
      <c r="AJ17" s="85" t="s">
        <v>904</v>
      </c>
      <c r="AK17" s="85" t="s">
        <v>914</v>
      </c>
      <c r="AL17" s="85" t="s">
        <v>934</v>
      </c>
      <c r="AM17" s="85" t="s">
        <v>954</v>
      </c>
      <c r="AN17" s="85" t="s">
        <v>974</v>
      </c>
      <c r="AO17" s="85" t="s">
        <v>994</v>
      </c>
      <c r="AP17" s="85" t="s">
        <v>1011</v>
      </c>
      <c r="AQ17" s="86" t="s">
        <v>1031</v>
      </c>
      <c r="AR17" s="81" t="s">
        <v>1051</v>
      </c>
    </row>
    <row r="18" spans="1:44" ht="29.25" customHeight="1" x14ac:dyDescent="0.25">
      <c r="A18" s="87"/>
      <c r="B18" s="68"/>
      <c r="C18" s="67"/>
      <c r="D18" s="70"/>
      <c r="E18" s="66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4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2" t="str">
        <f>IF(B18="","",IF(B18="N",ROUND(F18*6,2)+ROUND(G18*12.5,2)+ROUND(H18*19,2)+ROUND(I18*34.5,2)+ROUND(J18*58,2)+ROUND(K18*317.5,2)+ROUND(L18*423,2)+ROUND(M18*635,2)+ROUND(N18*79,2)+ROUND(O18*158.5,2)+ROUND(P18*264.5,2)+ROUND(Q18*6,2)+ROUND(R18*12.5,2)+ROUND(S18*58,2)+ROUND(T18*79,2)+ROUND(U18*132,2)+ROUND(V18*79,2)+ROUND(W18*158.5,2)+ROUND(X18*264.5,2)+ROUND(Y18*6,2)+ROUND(Z18*12.5,2)+ROUND(AA18*58,2)+ROUND(AB18*79,2)+ROUND(AC18*132,2)+ROUND(AD18*79,2)+ROUND(AE18*158.5,2)+ROUND(AF18*264.5,2)+ROUND(AG18*6,2)+ROUND(AH18*12.5,2)+ROUND(AI18*58,2)+ROUND(AJ18*79,2)+ROUND(AK18*132,2)+ROUND(AL18*79,2)+ROUND(AM18*158.5,2)+ROUND(AN18*6,2)+ROUND(AO18*12.5,2)+ROUND(AP18*58,2)+ROUND(AQ18*79,2),IF(B18="B","brak przesłanek do naliczenia opłaty",IF(B18="Z",IF(C18=0,0,IF(C18="","",IF(C18=1,34*C18,IF(C18=2,34*C18,IF(C18=3,34*C18,IF(C18=4,34*C18,IF(C18=5,34*C18,IF(C18&gt;5,34*C18,"nieprawidłowa "))))))))))))</f>
        <v/>
      </c>
    </row>
    <row r="19" spans="1:44" ht="8.25" customHeight="1" x14ac:dyDescent="0.25">
      <c r="A19" s="64" t="s">
        <v>41</v>
      </c>
      <c r="B19" s="63" t="s">
        <v>61</v>
      </c>
      <c r="C19" s="65" t="s">
        <v>70</v>
      </c>
      <c r="D19" s="72" t="s">
        <v>5</v>
      </c>
      <c r="E19" s="63" t="s">
        <v>102</v>
      </c>
      <c r="F19" s="85" t="s">
        <v>122</v>
      </c>
      <c r="G19" s="85" t="s">
        <v>146</v>
      </c>
      <c r="H19" s="85" t="s">
        <v>181</v>
      </c>
      <c r="I19" s="85" t="s">
        <v>201</v>
      </c>
      <c r="J19" s="85" t="s">
        <v>279</v>
      </c>
      <c r="K19" s="85" t="s">
        <v>287</v>
      </c>
      <c r="L19" s="85" t="s">
        <v>449</v>
      </c>
      <c r="M19" s="85" t="s">
        <v>463</v>
      </c>
      <c r="N19" s="85" t="s">
        <v>477</v>
      </c>
      <c r="O19" s="85" t="s">
        <v>534</v>
      </c>
      <c r="P19" s="85" t="s">
        <v>502</v>
      </c>
      <c r="Q19" s="85" t="s">
        <v>516</v>
      </c>
      <c r="R19" s="85" t="s">
        <v>331</v>
      </c>
      <c r="S19" s="85" t="s">
        <v>552</v>
      </c>
      <c r="T19" s="85" t="s">
        <v>572</v>
      </c>
      <c r="U19" s="85" t="s">
        <v>592</v>
      </c>
      <c r="V19" s="85" t="s">
        <v>612</v>
      </c>
      <c r="W19" s="85" t="s">
        <v>632</v>
      </c>
      <c r="X19" s="85" t="s">
        <v>652</v>
      </c>
      <c r="Y19" s="85" t="s">
        <v>672</v>
      </c>
      <c r="Z19" s="85" t="s">
        <v>692</v>
      </c>
      <c r="AA19" s="85" t="s">
        <v>712</v>
      </c>
      <c r="AB19" s="85" t="s">
        <v>732</v>
      </c>
      <c r="AC19" s="85" t="s">
        <v>752</v>
      </c>
      <c r="AD19" s="85" t="s">
        <v>772</v>
      </c>
      <c r="AE19" s="85" t="s">
        <v>792</v>
      </c>
      <c r="AF19" s="85" t="s">
        <v>825</v>
      </c>
      <c r="AG19" s="85" t="s">
        <v>845</v>
      </c>
      <c r="AH19" s="85" t="s">
        <v>865</v>
      </c>
      <c r="AI19" s="85" t="s">
        <v>885</v>
      </c>
      <c r="AJ19" s="85" t="s">
        <v>905</v>
      </c>
      <c r="AK19" s="85" t="s">
        <v>915</v>
      </c>
      <c r="AL19" s="85" t="s">
        <v>935</v>
      </c>
      <c r="AM19" s="85" t="s">
        <v>955</v>
      </c>
      <c r="AN19" s="85" t="s">
        <v>975</v>
      </c>
      <c r="AO19" s="85" t="s">
        <v>995</v>
      </c>
      <c r="AP19" s="85" t="s">
        <v>1012</v>
      </c>
      <c r="AQ19" s="86" t="s">
        <v>1032</v>
      </c>
      <c r="AR19" s="81" t="s">
        <v>1052</v>
      </c>
    </row>
    <row r="20" spans="1:44" ht="29.25" customHeight="1" x14ac:dyDescent="0.25">
      <c r="A20" s="87"/>
      <c r="B20" s="68"/>
      <c r="C20" s="67"/>
      <c r="D20" s="70"/>
      <c r="E20" s="66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4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2" t="str">
        <f>IF(B20="","",IF(B20="N",ROUND(F20*6,2)+ROUND(G20*12.5,2)+ROUND(H20*19,2)+ROUND(I20*34.5,2)+ROUND(J20*58,2)+ROUND(K20*317.5,2)+ROUND(L20*423,2)+ROUND(M20*635,2)+ROUND(N20*79,2)+ROUND(O20*158.5,2)+ROUND(P20*264.5,2)+ROUND(Q20*6,2)+ROUND(R20*12.5,2)+ROUND(S20*58,2)+ROUND(T20*79,2)+ROUND(U20*132,2)+ROUND(V20*79,2)+ROUND(W20*158.5,2)+ROUND(X20*264.5,2)+ROUND(Y20*6,2)+ROUND(Z20*12.5,2)+ROUND(AA20*58,2)+ROUND(AB20*79,2)+ROUND(AC20*132,2)+ROUND(AD20*79,2)+ROUND(AE20*158.5,2)+ROUND(AF20*264.5,2)+ROUND(AG20*6,2)+ROUND(AH20*12.5,2)+ROUND(AI20*58,2)+ROUND(AJ20*79,2)+ROUND(AK20*132,2)+ROUND(AL20*79,2)+ROUND(AM20*158.5,2)+ROUND(AN20*6,2)+ROUND(AO20*12.5,2)+ROUND(AP20*58,2)+ROUND(AQ20*79,2),IF(B20="B","brak przesłanek do naliczenia opłaty",IF(B20="Z",IF(C20=0,0,IF(C20="","",IF(C20=1,34*C20,IF(C20=2,34*C20,IF(C20=3,34*C20,IF(C20=4,34*C20,IF(C20=5,34*C20,IF(C20&gt;5,34*C20,"nieprawidłowa "))))))))))))</f>
        <v/>
      </c>
    </row>
    <row r="21" spans="1:44" ht="9.75" customHeight="1" x14ac:dyDescent="0.25">
      <c r="A21" s="64" t="s">
        <v>42</v>
      </c>
      <c r="B21" s="63" t="s">
        <v>62</v>
      </c>
      <c r="C21" s="65" t="s">
        <v>20</v>
      </c>
      <c r="D21" s="72" t="s">
        <v>8</v>
      </c>
      <c r="E21" s="63" t="s">
        <v>103</v>
      </c>
      <c r="F21" s="85" t="s">
        <v>123</v>
      </c>
      <c r="G21" s="85" t="s">
        <v>147</v>
      </c>
      <c r="H21" s="85" t="s">
        <v>182</v>
      </c>
      <c r="I21" s="85" t="s">
        <v>202</v>
      </c>
      <c r="J21" s="85" t="s">
        <v>280</v>
      </c>
      <c r="K21" s="85" t="s">
        <v>436</v>
      </c>
      <c r="L21" s="85" t="s">
        <v>450</v>
      </c>
      <c r="M21" s="85" t="s">
        <v>464</v>
      </c>
      <c r="N21" s="85" t="s">
        <v>478</v>
      </c>
      <c r="O21" s="85" t="s">
        <v>535</v>
      </c>
      <c r="P21" s="85" t="s">
        <v>503</v>
      </c>
      <c r="Q21" s="85" t="s">
        <v>324</v>
      </c>
      <c r="R21" s="85" t="s">
        <v>332</v>
      </c>
      <c r="S21" s="85" t="s">
        <v>553</v>
      </c>
      <c r="T21" s="85" t="s">
        <v>573</v>
      </c>
      <c r="U21" s="85" t="s">
        <v>593</v>
      </c>
      <c r="V21" s="85" t="s">
        <v>613</v>
      </c>
      <c r="W21" s="85" t="s">
        <v>633</v>
      </c>
      <c r="X21" s="85" t="s">
        <v>653</v>
      </c>
      <c r="Y21" s="85" t="s">
        <v>673</v>
      </c>
      <c r="Z21" s="85" t="s">
        <v>693</v>
      </c>
      <c r="AA21" s="85" t="s">
        <v>713</v>
      </c>
      <c r="AB21" s="85" t="s">
        <v>733</v>
      </c>
      <c r="AC21" s="85" t="s">
        <v>753</v>
      </c>
      <c r="AD21" s="85" t="s">
        <v>773</v>
      </c>
      <c r="AE21" s="85" t="s">
        <v>793</v>
      </c>
      <c r="AF21" s="85" t="s">
        <v>826</v>
      </c>
      <c r="AG21" s="85" t="s">
        <v>846</v>
      </c>
      <c r="AH21" s="85" t="s">
        <v>866</v>
      </c>
      <c r="AI21" s="85" t="s">
        <v>886</v>
      </c>
      <c r="AJ21" s="85" t="s">
        <v>906</v>
      </c>
      <c r="AK21" s="85" t="s">
        <v>916</v>
      </c>
      <c r="AL21" s="85" t="s">
        <v>936</v>
      </c>
      <c r="AM21" s="85" t="s">
        <v>956</v>
      </c>
      <c r="AN21" s="85" t="s">
        <v>976</v>
      </c>
      <c r="AO21" s="85" t="s">
        <v>996</v>
      </c>
      <c r="AP21" s="85" t="s">
        <v>1013</v>
      </c>
      <c r="AQ21" s="86" t="s">
        <v>1033</v>
      </c>
      <c r="AR21" s="81" t="s">
        <v>1053</v>
      </c>
    </row>
    <row r="22" spans="1:44" ht="29.25" customHeight="1" x14ac:dyDescent="0.25">
      <c r="A22" s="87"/>
      <c r="B22" s="68"/>
      <c r="C22" s="67"/>
      <c r="D22" s="70"/>
      <c r="E22" s="66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4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2" t="str">
        <f>IF(B22="","",IF(B22="N",ROUND(F22*6,2)+ROUND(G22*12.5,2)+ROUND(H22*19,2)+ROUND(I22*34.5,2)+ROUND(J22*58,2)+ROUND(K22*317.5,2)+ROUND(L22*423,2)+ROUND(M22*635,2)+ROUND(N22*79,2)+ROUND(O22*158.5,2)+ROUND(P22*264.5,2)+ROUND(Q22*6,2)+ROUND(R22*12.5,2)+ROUND(S22*58,2)+ROUND(T22*79,2)+ROUND(U22*132,2)+ROUND(V22*79,2)+ROUND(W22*158.5,2)+ROUND(X22*264.5,2)+ROUND(Y22*6,2)+ROUND(Z22*12.5,2)+ROUND(AA22*58,2)+ROUND(AB22*79,2)+ROUND(AC22*132,2)+ROUND(AD22*79,2)+ROUND(AE22*158.5,2)+ROUND(AF22*264.5,2)+ROUND(AG22*6,2)+ROUND(AH22*12.5,2)+ROUND(AI22*58,2)+ROUND(AJ22*79,2)+ROUND(AK22*132,2)+ROUND(AL22*79,2)+ROUND(AM22*158.5,2)+ROUND(AN22*6,2)+ROUND(AO22*12.5,2)+ROUND(AP22*58,2)+ROUND(AQ22*79,2),IF(B22="B","brak przesłanek do naliczenia opłaty",IF(B22="Z",IF(C22=0,0,IF(C22="","",IF(C22=1,34*C22,IF(C22=2,34*C22,IF(C22=3,34*C22,IF(C22=4,34*C22,IF(C22=5,34*C22,IF(C22&gt;5,34*C22,"nieprawidłowa "))))))))))))</f>
        <v/>
      </c>
    </row>
    <row r="23" spans="1:44" ht="8.25" customHeight="1" x14ac:dyDescent="0.25">
      <c r="A23" s="64" t="s">
        <v>43</v>
      </c>
      <c r="B23" s="63" t="s">
        <v>213</v>
      </c>
      <c r="C23" s="65" t="s">
        <v>71</v>
      </c>
      <c r="D23" s="72" t="s">
        <v>9</v>
      </c>
      <c r="E23" s="63" t="s">
        <v>104</v>
      </c>
      <c r="F23" s="85" t="s">
        <v>124</v>
      </c>
      <c r="G23" s="85" t="s">
        <v>148</v>
      </c>
      <c r="H23" s="85" t="s">
        <v>183</v>
      </c>
      <c r="I23" s="85" t="s">
        <v>203</v>
      </c>
      <c r="J23" s="85" t="s">
        <v>281</v>
      </c>
      <c r="K23" s="85" t="s">
        <v>437</v>
      </c>
      <c r="L23" s="85" t="s">
        <v>451</v>
      </c>
      <c r="M23" s="85" t="s">
        <v>465</v>
      </c>
      <c r="N23" s="85" t="s">
        <v>479</v>
      </c>
      <c r="O23" s="85" t="s">
        <v>536</v>
      </c>
      <c r="P23" s="85" t="s">
        <v>504</v>
      </c>
      <c r="Q23" s="85" t="s">
        <v>325</v>
      </c>
      <c r="R23" s="85" t="s">
        <v>333</v>
      </c>
      <c r="S23" s="85" t="s">
        <v>554</v>
      </c>
      <c r="T23" s="85" t="s">
        <v>574</v>
      </c>
      <c r="U23" s="85" t="s">
        <v>594</v>
      </c>
      <c r="V23" s="85" t="s">
        <v>614</v>
      </c>
      <c r="W23" s="85" t="s">
        <v>634</v>
      </c>
      <c r="X23" s="85" t="s">
        <v>654</v>
      </c>
      <c r="Y23" s="85" t="s">
        <v>674</v>
      </c>
      <c r="Z23" s="85" t="s">
        <v>694</v>
      </c>
      <c r="AA23" s="85" t="s">
        <v>714</v>
      </c>
      <c r="AB23" s="85" t="s">
        <v>734</v>
      </c>
      <c r="AC23" s="85" t="s">
        <v>754</v>
      </c>
      <c r="AD23" s="85" t="s">
        <v>774</v>
      </c>
      <c r="AE23" s="85" t="s">
        <v>794</v>
      </c>
      <c r="AF23" s="85" t="s">
        <v>827</v>
      </c>
      <c r="AG23" s="85" t="s">
        <v>847</v>
      </c>
      <c r="AH23" s="85" t="s">
        <v>867</v>
      </c>
      <c r="AI23" s="85" t="s">
        <v>887</v>
      </c>
      <c r="AJ23" s="85" t="s">
        <v>907</v>
      </c>
      <c r="AK23" s="85" t="s">
        <v>917</v>
      </c>
      <c r="AL23" s="85" t="s">
        <v>937</v>
      </c>
      <c r="AM23" s="85" t="s">
        <v>957</v>
      </c>
      <c r="AN23" s="85" t="s">
        <v>977</v>
      </c>
      <c r="AO23" s="85" t="s">
        <v>997</v>
      </c>
      <c r="AP23" s="85" t="s">
        <v>1014</v>
      </c>
      <c r="AQ23" s="86" t="s">
        <v>1034</v>
      </c>
      <c r="AR23" s="81" t="s">
        <v>1054</v>
      </c>
    </row>
    <row r="24" spans="1:44" ht="29.25" customHeight="1" x14ac:dyDescent="0.25">
      <c r="A24" s="87"/>
      <c r="B24" s="68"/>
      <c r="C24" s="67"/>
      <c r="D24" s="70"/>
      <c r="E24" s="66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4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2" t="str">
        <f>IF(B24="","",IF(B24="N",ROUND(F24*6,2)+ROUND(G24*12.5,2)+ROUND(H24*19,2)+ROUND(I24*34.5,2)+ROUND(J24*58,2)+ROUND(K24*317.5,2)+ROUND(L24*423,2)+ROUND(M24*635,2)+ROUND(N24*79,2)+ROUND(O24*158.5,2)+ROUND(P24*264.5,2)+ROUND(Q24*6,2)+ROUND(R24*12.5,2)+ROUND(S24*58,2)+ROUND(T24*79,2)+ROUND(U24*132,2)+ROUND(V24*79,2)+ROUND(W24*158.5,2)+ROUND(X24*264.5,2)+ROUND(Y24*6,2)+ROUND(Z24*12.5,2)+ROUND(AA24*58,2)+ROUND(AB24*79,2)+ROUND(AC24*132,2)+ROUND(AD24*79,2)+ROUND(AE24*158.5,2)+ROUND(AF24*264.5,2)+ROUND(AG24*6,2)+ROUND(AH24*12.5,2)+ROUND(AI24*58,2)+ROUND(AJ24*79,2)+ROUND(AK24*132,2)+ROUND(AL24*79,2)+ROUND(AM24*158.5,2)+ROUND(AN24*6,2)+ROUND(AO24*12.5,2)+ROUND(AP24*58,2)+ROUND(AQ24*79,2),IF(B24="B","brak przesłanek do naliczenia opłaty",IF(B24="Z",IF(C24=0,0,IF(C24="","",IF(C24=1,34*C24,IF(C24=2,34*C24,IF(C24=3,34*C24,IF(C24=4,34*C24,IF(C24=5,34*C24,IF(C24&gt;5,34*C24,"nieprawidłowa "))))))))))))</f>
        <v/>
      </c>
    </row>
    <row r="25" spans="1:44" ht="9" customHeight="1" x14ac:dyDescent="0.25">
      <c r="A25" s="64" t="s">
        <v>44</v>
      </c>
      <c r="B25" s="63" t="s">
        <v>63</v>
      </c>
      <c r="C25" s="65" t="s">
        <v>72</v>
      </c>
      <c r="D25" s="72" t="s">
        <v>6</v>
      </c>
      <c r="E25" s="63" t="s">
        <v>105</v>
      </c>
      <c r="F25" s="85" t="s">
        <v>125</v>
      </c>
      <c r="G25" s="85" t="s">
        <v>149</v>
      </c>
      <c r="H25" s="85" t="s">
        <v>184</v>
      </c>
      <c r="I25" s="85" t="s">
        <v>204</v>
      </c>
      <c r="J25" s="85" t="s">
        <v>424</v>
      </c>
      <c r="K25" s="85" t="s">
        <v>438</v>
      </c>
      <c r="L25" s="85" t="s">
        <v>452</v>
      </c>
      <c r="M25" s="85" t="s">
        <v>466</v>
      </c>
      <c r="N25" s="85" t="s">
        <v>480</v>
      </c>
      <c r="O25" s="85" t="s">
        <v>537</v>
      </c>
      <c r="P25" s="85" t="s">
        <v>318</v>
      </c>
      <c r="Q25" s="85" t="s">
        <v>326</v>
      </c>
      <c r="R25" s="85" t="s">
        <v>334</v>
      </c>
      <c r="S25" s="85" t="s">
        <v>555</v>
      </c>
      <c r="T25" s="85" t="s">
        <v>575</v>
      </c>
      <c r="U25" s="85" t="s">
        <v>595</v>
      </c>
      <c r="V25" s="85" t="s">
        <v>615</v>
      </c>
      <c r="W25" s="85" t="s">
        <v>635</v>
      </c>
      <c r="X25" s="85" t="s">
        <v>655</v>
      </c>
      <c r="Y25" s="85" t="s">
        <v>675</v>
      </c>
      <c r="Z25" s="85" t="s">
        <v>695</v>
      </c>
      <c r="AA25" s="85" t="s">
        <v>715</v>
      </c>
      <c r="AB25" s="85" t="s">
        <v>735</v>
      </c>
      <c r="AC25" s="85" t="s">
        <v>755</v>
      </c>
      <c r="AD25" s="85" t="s">
        <v>775</v>
      </c>
      <c r="AE25" s="85" t="s">
        <v>795</v>
      </c>
      <c r="AF25" s="85" t="s">
        <v>828</v>
      </c>
      <c r="AG25" s="85" t="s">
        <v>848</v>
      </c>
      <c r="AH25" s="85" t="s">
        <v>868</v>
      </c>
      <c r="AI25" s="85" t="s">
        <v>888</v>
      </c>
      <c r="AJ25" s="85" t="s">
        <v>908</v>
      </c>
      <c r="AK25" s="85" t="s">
        <v>918</v>
      </c>
      <c r="AL25" s="85" t="s">
        <v>938</v>
      </c>
      <c r="AM25" s="85" t="s">
        <v>958</v>
      </c>
      <c r="AN25" s="85" t="s">
        <v>978</v>
      </c>
      <c r="AO25" s="85" t="s">
        <v>998</v>
      </c>
      <c r="AP25" s="85" t="s">
        <v>1015</v>
      </c>
      <c r="AQ25" s="86" t="s">
        <v>1035</v>
      </c>
      <c r="AR25" s="81" t="s">
        <v>1055</v>
      </c>
    </row>
    <row r="26" spans="1:44" ht="29.25" customHeight="1" x14ac:dyDescent="0.25">
      <c r="A26" s="87"/>
      <c r="B26" s="68"/>
      <c r="C26" s="67"/>
      <c r="D26" s="70"/>
      <c r="E26" s="66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4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2" t="str">
        <f>IF(B26="","",IF(B26="N",ROUND(F26*6,2)+ROUND(G26*12.5,2)+ROUND(H26*19,2)+ROUND(I26*34.5,2)+ROUND(J26*58,2)+ROUND(K26*317.5,2)+ROUND(L26*423,2)+ROUND(M26*635,2)+ROUND(N26*79,2)+ROUND(O26*158.5,2)+ROUND(P26*264.5,2)+ROUND(Q26*6,2)+ROUND(R26*12.5,2)+ROUND(S26*58,2)+ROUND(T26*79,2)+ROUND(U26*132,2)+ROUND(V26*79,2)+ROUND(W26*158.5,2)+ROUND(X26*264.5,2)+ROUND(Y26*6,2)+ROUND(Z26*12.5,2)+ROUND(AA26*58,2)+ROUND(AB26*79,2)+ROUND(AC26*132,2)+ROUND(AD26*79,2)+ROUND(AE26*158.5,2)+ROUND(AF26*264.5,2)+ROUND(AG26*6,2)+ROUND(AH26*12.5,2)+ROUND(AI26*58,2)+ROUND(AJ26*79,2)+ROUND(AK26*132,2)+ROUND(AL26*79,2)+ROUND(AM26*158.5,2)+ROUND(AN26*6,2)+ROUND(AO26*12.5,2)+ROUND(AP26*58,2)+ROUND(AQ26*79,2),IF(B26="B","brak przesłanek do naliczenia opłaty",IF(B26="Z",IF(C26=0,0,IF(C26="","",IF(C26=1,34*C26,IF(C26=2,34*C26,IF(C26=3,34*C26,IF(C26=4,34*C26,IF(C26=5,34*C26,IF(C26&gt;5,34*C26,"nieprawidłowa "))))))))))))</f>
        <v/>
      </c>
    </row>
    <row r="27" spans="1:44" ht="8.25" customHeight="1" x14ac:dyDescent="0.25">
      <c r="A27" s="64" t="s">
        <v>45</v>
      </c>
      <c r="B27" s="63" t="s">
        <v>64</v>
      </c>
      <c r="C27" s="65" t="s">
        <v>73</v>
      </c>
      <c r="D27" s="72" t="s">
        <v>7</v>
      </c>
      <c r="E27" s="63" t="s">
        <v>106</v>
      </c>
      <c r="F27" s="85" t="s">
        <v>126</v>
      </c>
      <c r="G27" s="85" t="s">
        <v>150</v>
      </c>
      <c r="H27" s="85" t="s">
        <v>185</v>
      </c>
      <c r="I27" s="85" t="s">
        <v>205</v>
      </c>
      <c r="J27" s="85" t="s">
        <v>425</v>
      </c>
      <c r="K27" s="85" t="s">
        <v>439</v>
      </c>
      <c r="L27" s="85" t="s">
        <v>453</v>
      </c>
      <c r="M27" s="85" t="s">
        <v>467</v>
      </c>
      <c r="N27" s="85" t="s">
        <v>486</v>
      </c>
      <c r="O27" s="85" t="s">
        <v>538</v>
      </c>
      <c r="P27" s="85" t="s">
        <v>319</v>
      </c>
      <c r="Q27" s="85" t="s">
        <v>327</v>
      </c>
      <c r="R27" s="85" t="s">
        <v>335</v>
      </c>
      <c r="S27" s="85" t="s">
        <v>556</v>
      </c>
      <c r="T27" s="85" t="s">
        <v>576</v>
      </c>
      <c r="U27" s="85" t="s">
        <v>596</v>
      </c>
      <c r="V27" s="85" t="s">
        <v>616</v>
      </c>
      <c r="W27" s="85" t="s">
        <v>636</v>
      </c>
      <c r="X27" s="85" t="s">
        <v>656</v>
      </c>
      <c r="Y27" s="85" t="s">
        <v>676</v>
      </c>
      <c r="Z27" s="85" t="s">
        <v>696</v>
      </c>
      <c r="AA27" s="85" t="s">
        <v>716</v>
      </c>
      <c r="AB27" s="85" t="s">
        <v>736</v>
      </c>
      <c r="AC27" s="85" t="s">
        <v>756</v>
      </c>
      <c r="AD27" s="85" t="s">
        <v>776</v>
      </c>
      <c r="AE27" s="85" t="s">
        <v>809</v>
      </c>
      <c r="AF27" s="85" t="s">
        <v>829</v>
      </c>
      <c r="AG27" s="85" t="s">
        <v>849</v>
      </c>
      <c r="AH27" s="85" t="s">
        <v>869</v>
      </c>
      <c r="AI27" s="85" t="s">
        <v>889</v>
      </c>
      <c r="AJ27" s="85" t="s">
        <v>796</v>
      </c>
      <c r="AK27" s="85" t="s">
        <v>919</v>
      </c>
      <c r="AL27" s="85" t="s">
        <v>939</v>
      </c>
      <c r="AM27" s="85" t="s">
        <v>959</v>
      </c>
      <c r="AN27" s="85" t="s">
        <v>979</v>
      </c>
      <c r="AO27" s="85" t="s">
        <v>999</v>
      </c>
      <c r="AP27" s="85" t="s">
        <v>1016</v>
      </c>
      <c r="AQ27" s="86" t="s">
        <v>1036</v>
      </c>
      <c r="AR27" s="81" t="s">
        <v>1056</v>
      </c>
    </row>
    <row r="28" spans="1:44" ht="29.25" customHeight="1" x14ac:dyDescent="0.25">
      <c r="A28" s="87"/>
      <c r="B28" s="68"/>
      <c r="C28" s="67"/>
      <c r="D28" s="70"/>
      <c r="E28" s="66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4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2" t="str">
        <f>IF(B28="","",IF(B28="N",ROUND(F28*6,2)+ROUND(G28*12.5,2)+ROUND(H28*19,2)+ROUND(I28*34.5,2)+ROUND(J28*58,2)+ROUND(K28*317.5,2)+ROUND(L28*423,2)+ROUND(M28*635,2)+ROUND(N28*79,2)+ROUND(O28*158.5,2)+ROUND(P28*264.5,2)+ROUND(Q28*6,2)+ROUND(R28*12.5,2)+ROUND(S28*58,2)+ROUND(T28*79,2)+ROUND(U28*132,2)+ROUND(V28*79,2)+ROUND(W28*158.5,2)+ROUND(X28*264.5,2)+ROUND(Y28*6,2)+ROUND(Z28*12.5,2)+ROUND(AA28*58,2)+ROUND(AB28*79,2)+ROUND(AC28*132,2)+ROUND(AD28*79,2)+ROUND(AE28*158.5,2)+ROUND(AF28*264.5,2)+ROUND(AG28*6,2)+ROUND(AH28*12.5,2)+ROUND(AI28*58,2)+ROUND(AJ28*79,2)+ROUND(AK28*132,2)+ROUND(AL28*79,2)+ROUND(AM28*158.5,2)+ROUND(AN28*6,2)+ROUND(AO28*12.5,2)+ROUND(AP28*58,2)+ROUND(AQ28*79,2),IF(B28="B","brak przesłanek do naliczenia opłaty",IF(B28="Z",IF(C28=0,0,IF(C28="","",IF(C28=1,34*C28,IF(C28=2,34*C28,IF(C28=3,34*C28,IF(C28=4,34*C28,IF(C28=5,34*C28,IF(C28&gt;5,34*C28,"nieprawidłowa "))))))))))))</f>
        <v/>
      </c>
    </row>
    <row r="29" spans="1:44" ht="9" customHeight="1" x14ac:dyDescent="0.25">
      <c r="A29" s="64" t="s">
        <v>46</v>
      </c>
      <c r="B29" s="63" t="s">
        <v>65</v>
      </c>
      <c r="C29" s="65" t="s">
        <v>74</v>
      </c>
      <c r="D29" s="72" t="s">
        <v>87</v>
      </c>
      <c r="E29" s="63" t="s">
        <v>107</v>
      </c>
      <c r="F29" s="85" t="s">
        <v>127</v>
      </c>
      <c r="G29" s="85" t="s">
        <v>151</v>
      </c>
      <c r="H29" s="85" t="s">
        <v>186</v>
      </c>
      <c r="I29" s="85" t="s">
        <v>206</v>
      </c>
      <c r="J29" s="85" t="s">
        <v>426</v>
      </c>
      <c r="K29" s="85" t="s">
        <v>440</v>
      </c>
      <c r="L29" s="85" t="s">
        <v>454</v>
      </c>
      <c r="M29" s="85" t="s">
        <v>468</v>
      </c>
      <c r="N29" s="85" t="s">
        <v>487</v>
      </c>
      <c r="O29" s="85" t="s">
        <v>312</v>
      </c>
      <c r="P29" s="85" t="s">
        <v>320</v>
      </c>
      <c r="Q29" s="85" t="s">
        <v>328</v>
      </c>
      <c r="R29" s="85" t="s">
        <v>519</v>
      </c>
      <c r="S29" s="85" t="s">
        <v>557</v>
      </c>
      <c r="T29" s="85" t="s">
        <v>577</v>
      </c>
      <c r="U29" s="85" t="s">
        <v>597</v>
      </c>
      <c r="V29" s="85" t="s">
        <v>617</v>
      </c>
      <c r="W29" s="85" t="s">
        <v>637</v>
      </c>
      <c r="X29" s="85" t="s">
        <v>657</v>
      </c>
      <c r="Y29" s="85" t="s">
        <v>677</v>
      </c>
      <c r="Z29" s="85" t="s">
        <v>697</v>
      </c>
      <c r="AA29" s="85" t="s">
        <v>717</v>
      </c>
      <c r="AB29" s="85" t="s">
        <v>737</v>
      </c>
      <c r="AC29" s="85" t="s">
        <v>757</v>
      </c>
      <c r="AD29" s="85" t="s">
        <v>777</v>
      </c>
      <c r="AE29" s="85" t="s">
        <v>810</v>
      </c>
      <c r="AF29" s="85" t="s">
        <v>830</v>
      </c>
      <c r="AG29" s="85" t="s">
        <v>850</v>
      </c>
      <c r="AH29" s="85" t="s">
        <v>870</v>
      </c>
      <c r="AI29" s="85" t="s">
        <v>890</v>
      </c>
      <c r="AJ29" s="85" t="s">
        <v>797</v>
      </c>
      <c r="AK29" s="85" t="s">
        <v>920</v>
      </c>
      <c r="AL29" s="85" t="s">
        <v>940</v>
      </c>
      <c r="AM29" s="85" t="s">
        <v>960</v>
      </c>
      <c r="AN29" s="85" t="s">
        <v>980</v>
      </c>
      <c r="AO29" s="85" t="s">
        <v>1000</v>
      </c>
      <c r="AP29" s="85" t="s">
        <v>1017</v>
      </c>
      <c r="AQ29" s="86" t="s">
        <v>1037</v>
      </c>
      <c r="AR29" s="81" t="s">
        <v>1057</v>
      </c>
    </row>
    <row r="30" spans="1:44" ht="29.25" customHeight="1" x14ac:dyDescent="0.25">
      <c r="A30" s="87"/>
      <c r="B30" s="68"/>
      <c r="C30" s="67"/>
      <c r="D30" s="70"/>
      <c r="E30" s="66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4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2" t="str">
        <f>IF(B30="","",IF(B30="N",ROUND(F30*6,2)+ROUND(G30*12.5,2)+ROUND(H30*19,2)+ROUND(I30*34.5,2)+ROUND(J30*58,2)+ROUND(K30*317.5,2)+ROUND(L30*423,2)+ROUND(M30*635,2)+ROUND(N30*79,2)+ROUND(O30*158.5,2)+ROUND(P30*264.5,2)+ROUND(Q30*6,2)+ROUND(R30*12.5,2)+ROUND(S30*58,2)+ROUND(T30*79,2)+ROUND(U30*132,2)+ROUND(V30*79,2)+ROUND(W30*158.5,2)+ROUND(X30*264.5,2)+ROUND(Y30*6,2)+ROUND(Z30*12.5,2)+ROUND(AA30*58,2)+ROUND(AB30*79,2)+ROUND(AC30*132,2)+ROUND(AD30*79,2)+ROUND(AE30*158.5,2)+ROUND(AF30*264.5,2)+ROUND(AG30*6,2)+ROUND(AH30*12.5,2)+ROUND(AI30*58,2)+ROUND(AJ30*79,2)+ROUND(AK30*132,2)+ROUND(AL30*79,2)+ROUND(AM30*158.5,2)+ROUND(AN30*6,2)+ROUND(AO30*12.5,2)+ROUND(AP30*58,2)+ROUND(AQ30*79,2),IF(B30="B","brak przesłanek do naliczenia opłaty",IF(B30="Z",IF(C30=0,0,IF(C30="","",IF(C30=1,34*C30,IF(C30=2,34*C30,IF(C30=3,34*C30,IF(C30=4,34*C30,IF(C30=5,34*C30,IF(C30&gt;5,34*C30,"nieprawidłowa "))))))))))))</f>
        <v/>
      </c>
    </row>
    <row r="31" spans="1:44" ht="9" customHeight="1" x14ac:dyDescent="0.25">
      <c r="A31" s="64" t="s">
        <v>47</v>
      </c>
      <c r="B31" s="63" t="s">
        <v>66</v>
      </c>
      <c r="C31" s="65" t="s">
        <v>75</v>
      </c>
      <c r="D31" s="72" t="s">
        <v>88</v>
      </c>
      <c r="E31" s="63" t="s">
        <v>108</v>
      </c>
      <c r="F31" s="85" t="s">
        <v>128</v>
      </c>
      <c r="G31" s="85" t="s">
        <v>152</v>
      </c>
      <c r="H31" s="85" t="s">
        <v>187</v>
      </c>
      <c r="I31" s="85" t="s">
        <v>207</v>
      </c>
      <c r="J31" s="85" t="s">
        <v>427</v>
      </c>
      <c r="K31" s="85" t="s">
        <v>441</v>
      </c>
      <c r="L31" s="85" t="s">
        <v>455</v>
      </c>
      <c r="M31" s="85" t="s">
        <v>469</v>
      </c>
      <c r="N31" s="85" t="s">
        <v>488</v>
      </c>
      <c r="O31" s="85" t="s">
        <v>313</v>
      </c>
      <c r="P31" s="85" t="s">
        <v>321</v>
      </c>
      <c r="Q31" s="85" t="s">
        <v>329</v>
      </c>
      <c r="R31" s="85" t="s">
        <v>520</v>
      </c>
      <c r="S31" s="85" t="s">
        <v>558</v>
      </c>
      <c r="T31" s="85" t="s">
        <v>578</v>
      </c>
      <c r="U31" s="85" t="s">
        <v>598</v>
      </c>
      <c r="V31" s="85" t="s">
        <v>618</v>
      </c>
      <c r="W31" s="85" t="s">
        <v>638</v>
      </c>
      <c r="X31" s="85" t="s">
        <v>658</v>
      </c>
      <c r="Y31" s="85" t="s">
        <v>678</v>
      </c>
      <c r="Z31" s="85" t="s">
        <v>698</v>
      </c>
      <c r="AA31" s="85" t="s">
        <v>718</v>
      </c>
      <c r="AB31" s="85" t="s">
        <v>738</v>
      </c>
      <c r="AC31" s="85" t="s">
        <v>758</v>
      </c>
      <c r="AD31" s="85" t="s">
        <v>778</v>
      </c>
      <c r="AE31" s="85" t="s">
        <v>811</v>
      </c>
      <c r="AF31" s="85" t="s">
        <v>831</v>
      </c>
      <c r="AG31" s="85" t="s">
        <v>851</v>
      </c>
      <c r="AH31" s="85" t="s">
        <v>871</v>
      </c>
      <c r="AI31" s="85" t="s">
        <v>891</v>
      </c>
      <c r="AJ31" s="85" t="s">
        <v>798</v>
      </c>
      <c r="AK31" s="85" t="s">
        <v>921</v>
      </c>
      <c r="AL31" s="85" t="s">
        <v>941</v>
      </c>
      <c r="AM31" s="85" t="s">
        <v>961</v>
      </c>
      <c r="AN31" s="85" t="s">
        <v>981</v>
      </c>
      <c r="AO31" s="85" t="s">
        <v>1001</v>
      </c>
      <c r="AP31" s="85" t="s">
        <v>1018</v>
      </c>
      <c r="AQ31" s="86" t="s">
        <v>1038</v>
      </c>
      <c r="AR31" s="81" t="s">
        <v>1058</v>
      </c>
    </row>
    <row r="32" spans="1:44" ht="29.25" customHeight="1" x14ac:dyDescent="0.25">
      <c r="A32" s="87"/>
      <c r="B32" s="68"/>
      <c r="C32" s="67"/>
      <c r="D32" s="70"/>
      <c r="E32" s="66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4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2" t="str">
        <f>IF(B32="","",IF(B32="N",ROUND(F32*6,2)+ROUND(G32*12.5,2)+ROUND(H32*19,2)+ROUND(I32*34.5,2)+ROUND(J32*58,2)+ROUND(K32*317.5,2)+ROUND(L32*423,2)+ROUND(M32*635,2)+ROUND(N32*79,2)+ROUND(O32*158.5,2)+ROUND(P32*264.5,2)+ROUND(Q32*6,2)+ROUND(R32*12.5,2)+ROUND(S32*58,2)+ROUND(T32*79,2)+ROUND(U32*132,2)+ROUND(V32*79,2)+ROUND(W32*158.5,2)+ROUND(X32*264.5,2)+ROUND(Y32*6,2)+ROUND(Z32*12.5,2)+ROUND(AA32*58,2)+ROUND(AB32*79,2)+ROUND(AC32*132,2)+ROUND(AD32*79,2)+ROUND(AE32*158.5,2)+ROUND(AF32*264.5,2)+ROUND(AG32*6,2)+ROUND(AH32*12.5,2)+ROUND(AI32*58,2)+ROUND(AJ32*79,2)+ROUND(AK32*132,2)+ROUND(AL32*79,2)+ROUND(AM32*158.5,2)+ROUND(AN32*6,2)+ROUND(AO32*12.5,2)+ROUND(AP32*58,2)+ROUND(AQ32*79,2),IF(B32="B","brak przesłanek do naliczenia opłaty",IF(B32="Z",IF(C32=0,0,IF(C32="","",IF(C32=1,34*C32,IF(C32=2,34*C32,IF(C32=3,34*C32,IF(C32=4,34*C32,IF(C32=5,34*C32,IF(C32&gt;5,34*C32,"nieprawidłowa "))))))))))))</f>
        <v/>
      </c>
    </row>
    <row r="33" spans="1:44" ht="9" customHeight="1" x14ac:dyDescent="0.25">
      <c r="A33" s="64" t="s">
        <v>48</v>
      </c>
      <c r="B33" s="63" t="s">
        <v>67</v>
      </c>
      <c r="C33" s="65" t="s">
        <v>76</v>
      </c>
      <c r="D33" s="72" t="s">
        <v>89</v>
      </c>
      <c r="E33" s="63" t="s">
        <v>109</v>
      </c>
      <c r="F33" s="85" t="s">
        <v>129</v>
      </c>
      <c r="G33" s="85" t="s">
        <v>153</v>
      </c>
      <c r="H33" s="85" t="s">
        <v>188</v>
      </c>
      <c r="I33" s="85" t="s">
        <v>208</v>
      </c>
      <c r="J33" s="85" t="s">
        <v>428</v>
      </c>
      <c r="K33" s="85" t="s">
        <v>442</v>
      </c>
      <c r="L33" s="85" t="s">
        <v>456</v>
      </c>
      <c r="M33" s="85" t="s">
        <v>470</v>
      </c>
      <c r="N33" s="85" t="s">
        <v>306</v>
      </c>
      <c r="O33" s="85" t="s">
        <v>314</v>
      </c>
      <c r="P33" s="85" t="s">
        <v>322</v>
      </c>
      <c r="Q33" s="85" t="s">
        <v>539</v>
      </c>
      <c r="R33" s="85" t="s">
        <v>521</v>
      </c>
      <c r="S33" s="85" t="s">
        <v>559</v>
      </c>
      <c r="T33" s="85" t="s">
        <v>579</v>
      </c>
      <c r="U33" s="85" t="s">
        <v>599</v>
      </c>
      <c r="V33" s="85" t="s">
        <v>619</v>
      </c>
      <c r="W33" s="85" t="s">
        <v>639</v>
      </c>
      <c r="X33" s="85" t="s">
        <v>659</v>
      </c>
      <c r="Y33" s="85" t="s">
        <v>679</v>
      </c>
      <c r="Z33" s="85" t="s">
        <v>699</v>
      </c>
      <c r="AA33" s="85" t="s">
        <v>719</v>
      </c>
      <c r="AB33" s="85" t="s">
        <v>739</v>
      </c>
      <c r="AC33" s="85" t="s">
        <v>759</v>
      </c>
      <c r="AD33" s="85" t="s">
        <v>779</v>
      </c>
      <c r="AE33" s="85" t="s">
        <v>812</v>
      </c>
      <c r="AF33" s="85" t="s">
        <v>832</v>
      </c>
      <c r="AG33" s="85" t="s">
        <v>852</v>
      </c>
      <c r="AH33" s="85" t="s">
        <v>872</v>
      </c>
      <c r="AI33" s="85" t="s">
        <v>892</v>
      </c>
      <c r="AJ33" s="85" t="s">
        <v>799</v>
      </c>
      <c r="AK33" s="85" t="s">
        <v>922</v>
      </c>
      <c r="AL33" s="85" t="s">
        <v>942</v>
      </c>
      <c r="AM33" s="85" t="s">
        <v>962</v>
      </c>
      <c r="AN33" s="85" t="s">
        <v>982</v>
      </c>
      <c r="AO33" s="85" t="s">
        <v>1002</v>
      </c>
      <c r="AP33" s="85" t="s">
        <v>1019</v>
      </c>
      <c r="AQ33" s="86" t="s">
        <v>1039</v>
      </c>
      <c r="AR33" s="81" t="s">
        <v>1059</v>
      </c>
    </row>
    <row r="34" spans="1:44" ht="29.25" customHeight="1" x14ac:dyDescent="0.25">
      <c r="A34" s="87"/>
      <c r="B34" s="68"/>
      <c r="C34" s="67"/>
      <c r="D34" s="70"/>
      <c r="E34" s="66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4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2" t="str">
        <f>IF(B34="","",IF(B34="N",ROUND(F34*6,2)+ROUND(G34*12.5,2)+ROUND(H34*19,2)+ROUND(I34*34.5,2)+ROUND(J34*58,2)+ROUND(K34*317.5,2)+ROUND(L34*423,2)+ROUND(M34*635,2)+ROUND(N34*79,2)+ROUND(O34*158.5,2)+ROUND(P34*264.5,2)+ROUND(Q34*6,2)+ROUND(R34*12.5,2)+ROUND(S34*58,2)+ROUND(T34*79,2)+ROUND(U34*132,2)+ROUND(V34*79,2)+ROUND(W34*158.5,2)+ROUND(X34*264.5,2)+ROUND(Y34*6,2)+ROUND(Z34*12.5,2)+ROUND(AA34*58,2)+ROUND(AB34*79,2)+ROUND(AC34*132,2)+ROUND(AD34*79,2)+ROUND(AE34*158.5,2)+ROUND(AF34*264.5,2)+ROUND(AG34*6,2)+ROUND(AH34*12.5,2)+ROUND(AI34*58,2)+ROUND(AJ34*79,2)+ROUND(AK34*132,2)+ROUND(AL34*79,2)+ROUND(AM34*158.5,2)+ROUND(AN34*6,2)+ROUND(AO34*12.5,2)+ROUND(AP34*58,2)+ROUND(AQ34*79,2),IF(B34="B","brak przesłanek do naliczenia opłaty",IF(B34="Z",IF(C34=0,0,IF(C34="","",IF(C34=1,34*C34,IF(C34=2,34*C34,IF(C34=3,34*C34,IF(C34=4,34*C34,IF(C34=5,34*C34,IF(C34&gt;5,34*C34,"nieprawidłowa "))))))))))))</f>
        <v/>
      </c>
    </row>
    <row r="35" spans="1:44" ht="8.25" customHeight="1" x14ac:dyDescent="0.25">
      <c r="A35" s="64" t="s">
        <v>49</v>
      </c>
      <c r="B35" s="63" t="s">
        <v>216</v>
      </c>
      <c r="C35" s="65" t="s">
        <v>77</v>
      </c>
      <c r="D35" s="72" t="s">
        <v>90</v>
      </c>
      <c r="E35" s="63" t="s">
        <v>110</v>
      </c>
      <c r="F35" s="85" t="s">
        <v>130</v>
      </c>
      <c r="G35" s="85" t="s">
        <v>154</v>
      </c>
      <c r="H35" s="85" t="s">
        <v>189</v>
      </c>
      <c r="I35" s="85" t="s">
        <v>209</v>
      </c>
      <c r="J35" s="85" t="s">
        <v>429</v>
      </c>
      <c r="K35" s="85" t="s">
        <v>443</v>
      </c>
      <c r="L35" s="85" t="s">
        <v>457</v>
      </c>
      <c r="M35" s="85" t="s">
        <v>471</v>
      </c>
      <c r="N35" s="85" t="s">
        <v>307</v>
      </c>
      <c r="O35" s="85" t="s">
        <v>315</v>
      </c>
      <c r="P35" s="85" t="s">
        <v>323</v>
      </c>
      <c r="Q35" s="85" t="s">
        <v>540</v>
      </c>
      <c r="R35" s="85" t="s">
        <v>522</v>
      </c>
      <c r="S35" s="85" t="s">
        <v>560</v>
      </c>
      <c r="T35" s="85" t="s">
        <v>580</v>
      </c>
      <c r="U35" s="85" t="s">
        <v>600</v>
      </c>
      <c r="V35" s="85" t="s">
        <v>620</v>
      </c>
      <c r="W35" s="85" t="s">
        <v>640</v>
      </c>
      <c r="X35" s="85" t="s">
        <v>660</v>
      </c>
      <c r="Y35" s="85" t="s">
        <v>680</v>
      </c>
      <c r="Z35" s="85" t="s">
        <v>700</v>
      </c>
      <c r="AA35" s="85" t="s">
        <v>720</v>
      </c>
      <c r="AB35" s="85" t="s">
        <v>740</v>
      </c>
      <c r="AC35" s="85" t="s">
        <v>760</v>
      </c>
      <c r="AD35" s="85" t="s">
        <v>780</v>
      </c>
      <c r="AE35" s="85" t="s">
        <v>813</v>
      </c>
      <c r="AF35" s="85" t="s">
        <v>833</v>
      </c>
      <c r="AG35" s="85" t="s">
        <v>853</v>
      </c>
      <c r="AH35" s="85" t="s">
        <v>873</v>
      </c>
      <c r="AI35" s="85" t="s">
        <v>893</v>
      </c>
      <c r="AJ35" s="85" t="s">
        <v>800</v>
      </c>
      <c r="AK35" s="85" t="s">
        <v>923</v>
      </c>
      <c r="AL35" s="85" t="s">
        <v>943</v>
      </c>
      <c r="AM35" s="85" t="s">
        <v>963</v>
      </c>
      <c r="AN35" s="85" t="s">
        <v>983</v>
      </c>
      <c r="AO35" s="85" t="s">
        <v>1003</v>
      </c>
      <c r="AP35" s="85" t="s">
        <v>1020</v>
      </c>
      <c r="AQ35" s="86" t="s">
        <v>1040</v>
      </c>
      <c r="AR35" s="81" t="s">
        <v>1060</v>
      </c>
    </row>
    <row r="36" spans="1:44" ht="29.25" customHeight="1" x14ac:dyDescent="0.25">
      <c r="A36" s="87"/>
      <c r="B36" s="68"/>
      <c r="C36" s="67"/>
      <c r="D36" s="70"/>
      <c r="E36" s="66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4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83"/>
      <c r="AP36" s="83"/>
      <c r="AQ36" s="83"/>
      <c r="AR36" s="82" t="str">
        <f>IF(B36="","",IF(B36="N",ROUND(F36*6,2)+ROUND(G36*12.5,2)+ROUND(H36*19,2)+ROUND(I36*34.5,2)+ROUND(J36*58,2)+ROUND(K36*317.5,2)+ROUND(L36*423,2)+ROUND(M36*635,2)+ROUND(N36*79,2)+ROUND(O36*158.5,2)+ROUND(P36*264.5,2)+ROUND(Q36*6,2)+ROUND(R36*12.5,2)+ROUND(S36*58,2)+ROUND(T36*79,2)+ROUND(U36*132,2)+ROUND(V36*79,2)+ROUND(W36*158.5,2)+ROUND(X36*264.5,2)+ROUND(Y36*6,2)+ROUND(Z36*12.5,2)+ROUND(AA36*58,2)+ROUND(AB36*79,2)+ROUND(AC36*132,2)+ROUND(AD36*79,2)+ROUND(AE36*158.5,2)+ROUND(AF36*264.5,2)+ROUND(AG36*6,2)+ROUND(AH36*12.5,2)+ROUND(AI36*58,2)+ROUND(AJ36*79,2)+ROUND(AK36*132,2)+ROUND(AL36*79,2)+ROUND(AM36*158.5,2)+ROUND(AN36*6,2)+ROUND(AO36*12.5,2)+ROUND(AP36*58,2)+ROUND(AQ36*79,2),IF(B36="B","brak przesłanek do naliczenia opłaty",IF(B36="Z",IF(C36=0,0,IF(C36="","",IF(C36=1,34*C36,IF(C36=2,34*C36,IF(C36=3,34*C36,IF(C36=4,34*C36,IF(C36=5,34*C36,IF(C36&gt;5,34*C36,"nieprawidłowa "))))))))))))</f>
        <v/>
      </c>
    </row>
    <row r="37" spans="1:44" ht="8.25" customHeight="1" x14ac:dyDescent="0.25">
      <c r="A37" s="64" t="s">
        <v>50</v>
      </c>
      <c r="B37" s="63" t="s">
        <v>214</v>
      </c>
      <c r="C37" s="65" t="s">
        <v>78</v>
      </c>
      <c r="D37" s="72" t="s">
        <v>91</v>
      </c>
      <c r="E37" s="63" t="s">
        <v>111</v>
      </c>
      <c r="F37" s="85" t="s">
        <v>131</v>
      </c>
      <c r="G37" s="85" t="s">
        <v>155</v>
      </c>
      <c r="H37" s="85" t="s">
        <v>190</v>
      </c>
      <c r="I37" s="85" t="s">
        <v>210</v>
      </c>
      <c r="J37" s="85" t="s">
        <v>430</v>
      </c>
      <c r="K37" s="85" t="s">
        <v>444</v>
      </c>
      <c r="L37" s="85" t="s">
        <v>458</v>
      </c>
      <c r="M37" s="85" t="s">
        <v>300</v>
      </c>
      <c r="N37" s="85" t="s">
        <v>308</v>
      </c>
      <c r="O37" s="85" t="s">
        <v>316</v>
      </c>
      <c r="P37" s="85" t="s">
        <v>505</v>
      </c>
      <c r="Q37" s="85" t="s">
        <v>541</v>
      </c>
      <c r="R37" s="85" t="s">
        <v>523</v>
      </c>
      <c r="S37" s="85" t="s">
        <v>561</v>
      </c>
      <c r="T37" s="85" t="s">
        <v>581</v>
      </c>
      <c r="U37" s="85" t="s">
        <v>601</v>
      </c>
      <c r="V37" s="85" t="s">
        <v>621</v>
      </c>
      <c r="W37" s="85" t="s">
        <v>641</v>
      </c>
      <c r="X37" s="85" t="s">
        <v>661</v>
      </c>
      <c r="Y37" s="85" t="s">
        <v>681</v>
      </c>
      <c r="Z37" s="85" t="s">
        <v>701</v>
      </c>
      <c r="AA37" s="85" t="s">
        <v>721</v>
      </c>
      <c r="AB37" s="85" t="s">
        <v>741</v>
      </c>
      <c r="AC37" s="85" t="s">
        <v>761</v>
      </c>
      <c r="AD37" s="85" t="s">
        <v>781</v>
      </c>
      <c r="AE37" s="85" t="s">
        <v>814</v>
      </c>
      <c r="AF37" s="85" t="s">
        <v>834</v>
      </c>
      <c r="AG37" s="85" t="s">
        <v>854</v>
      </c>
      <c r="AH37" s="85" t="s">
        <v>874</v>
      </c>
      <c r="AI37" s="85" t="s">
        <v>894</v>
      </c>
      <c r="AJ37" s="85" t="s">
        <v>801</v>
      </c>
      <c r="AK37" s="85" t="s">
        <v>924</v>
      </c>
      <c r="AL37" s="85" t="s">
        <v>944</v>
      </c>
      <c r="AM37" s="85" t="s">
        <v>964</v>
      </c>
      <c r="AN37" s="85" t="s">
        <v>984</v>
      </c>
      <c r="AO37" s="85" t="s">
        <v>1004</v>
      </c>
      <c r="AP37" s="85" t="s">
        <v>1021</v>
      </c>
      <c r="AQ37" s="86" t="s">
        <v>1041</v>
      </c>
      <c r="AR37" s="81" t="s">
        <v>1061</v>
      </c>
    </row>
    <row r="38" spans="1:44" ht="29.25" customHeight="1" x14ac:dyDescent="0.25">
      <c r="A38" s="87"/>
      <c r="B38" s="68"/>
      <c r="C38" s="67"/>
      <c r="D38" s="70"/>
      <c r="E38" s="66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4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2" t="str">
        <f>IF(B38="","",IF(B38="N",ROUND(F38*6,2)+ROUND(G38*12.5,2)+ROUND(H38*19,2)+ROUND(I38*34.5,2)+ROUND(J38*58,2)+ROUND(K38*317.5,2)+ROUND(L38*423,2)+ROUND(M38*635,2)+ROUND(N38*79,2)+ROUND(O38*158.5,2)+ROUND(P38*264.5,2)+ROUND(Q38*6,2)+ROUND(R38*12.5,2)+ROUND(S38*58,2)+ROUND(T38*79,2)+ROUND(U38*132,2)+ROUND(V38*79,2)+ROUND(W38*158.5,2)+ROUND(X38*264.5,2)+ROUND(Y38*6,2)+ROUND(Z38*12.5,2)+ROUND(AA38*58,2)+ROUND(AB38*79,2)+ROUND(AC38*132,2)+ROUND(AD38*79,2)+ROUND(AE38*158.5,2)+ROUND(AF38*264.5,2)+ROUND(AG38*6,2)+ROUND(AH38*12.5,2)+ROUND(AI38*58,2)+ROUND(AJ38*79,2)+ROUND(AK38*132,2)+ROUND(AL38*79,2)+ROUND(AM38*158.5,2)+ROUND(AN38*6,2)+ROUND(AO38*12.5,2)+ROUND(AP38*58,2)+ROUND(AQ38*79,2),IF(B38="B","brak przesłanek do naliczenia opłaty",IF(B38="Z",IF(C38=0,0,IF(C38="","",IF(C38=1,34*C38,IF(C38=2,34*C38,IF(C38=3,34*C38,IF(C38=4,34*C38,IF(C38=5,34*C38,IF(C38&gt;5,34*C38,"nieprawidłowa "))))))))))))</f>
        <v/>
      </c>
    </row>
    <row r="39" spans="1:44" ht="9" customHeight="1" x14ac:dyDescent="0.25">
      <c r="A39" s="64" t="s">
        <v>51</v>
      </c>
      <c r="B39" s="63" t="s">
        <v>215</v>
      </c>
      <c r="C39" s="65" t="s">
        <v>79</v>
      </c>
      <c r="D39" s="72" t="s">
        <v>92</v>
      </c>
      <c r="E39" s="63" t="s">
        <v>112</v>
      </c>
      <c r="F39" s="85" t="s">
        <v>136</v>
      </c>
      <c r="G39" s="85" t="s">
        <v>156</v>
      </c>
      <c r="H39" s="85" t="s">
        <v>191</v>
      </c>
      <c r="I39" s="85" t="s">
        <v>211</v>
      </c>
      <c r="J39" s="85" t="s">
        <v>431</v>
      </c>
      <c r="K39" s="85" t="s">
        <v>445</v>
      </c>
      <c r="L39" s="85" t="s">
        <v>459</v>
      </c>
      <c r="M39" s="85" t="s">
        <v>301</v>
      </c>
      <c r="N39" s="85" t="s">
        <v>309</v>
      </c>
      <c r="O39" s="85" t="s">
        <v>317</v>
      </c>
      <c r="P39" s="85" t="s">
        <v>506</v>
      </c>
      <c r="Q39" s="85" t="s">
        <v>542</v>
      </c>
      <c r="R39" s="85" t="s">
        <v>524</v>
      </c>
      <c r="S39" s="85" t="s">
        <v>562</v>
      </c>
      <c r="T39" s="85" t="s">
        <v>582</v>
      </c>
      <c r="U39" s="85" t="s">
        <v>602</v>
      </c>
      <c r="V39" s="85" t="s">
        <v>622</v>
      </c>
      <c r="W39" s="85" t="s">
        <v>642</v>
      </c>
      <c r="X39" s="85" t="s">
        <v>662</v>
      </c>
      <c r="Y39" s="85" t="s">
        <v>682</v>
      </c>
      <c r="Z39" s="85" t="s">
        <v>702</v>
      </c>
      <c r="AA39" s="85" t="s">
        <v>722</v>
      </c>
      <c r="AB39" s="85" t="s">
        <v>742</v>
      </c>
      <c r="AC39" s="85" t="s">
        <v>762</v>
      </c>
      <c r="AD39" s="85" t="s">
        <v>782</v>
      </c>
      <c r="AE39" s="85" t="s">
        <v>815</v>
      </c>
      <c r="AF39" s="85" t="s">
        <v>835</v>
      </c>
      <c r="AG39" s="85" t="s">
        <v>855</v>
      </c>
      <c r="AH39" s="85" t="s">
        <v>875</v>
      </c>
      <c r="AI39" s="85" t="s">
        <v>895</v>
      </c>
      <c r="AJ39" s="85" t="s">
        <v>802</v>
      </c>
      <c r="AK39" s="85" t="s">
        <v>925</v>
      </c>
      <c r="AL39" s="85" t="s">
        <v>945</v>
      </c>
      <c r="AM39" s="85" t="s">
        <v>965</v>
      </c>
      <c r="AN39" s="85" t="s">
        <v>985</v>
      </c>
      <c r="AO39" s="85" t="s">
        <v>1005</v>
      </c>
      <c r="AP39" s="85" t="s">
        <v>1022</v>
      </c>
      <c r="AQ39" s="86" t="s">
        <v>1042</v>
      </c>
      <c r="AR39" s="81" t="s">
        <v>1062</v>
      </c>
    </row>
    <row r="40" spans="1:44" ht="29.25" customHeight="1" x14ac:dyDescent="0.25">
      <c r="A40" s="87"/>
      <c r="B40" s="68"/>
      <c r="C40" s="67"/>
      <c r="D40" s="70"/>
      <c r="E40" s="66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4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3"/>
      <c r="AP40" s="83"/>
      <c r="AQ40" s="83"/>
      <c r="AR40" s="82" t="str">
        <f>IF(B40="","",IF(B40="N",ROUND(F40*6,2)+ROUND(G40*12.5,2)+ROUND(H40*19,2)+ROUND(I40*34.5,2)+ROUND(J40*58,2)+ROUND(K40*317.5,2)+ROUND(L40*423,2)+ROUND(M40*635,2)+ROUND(N40*79,2)+ROUND(O40*158.5,2)+ROUND(P40*264.5,2)+ROUND(Q40*6,2)+ROUND(R40*12.5,2)+ROUND(S40*58,2)+ROUND(T40*79,2)+ROUND(U40*132,2)+ROUND(V40*79,2)+ROUND(W40*158.5,2)+ROUND(X40*264.5,2)+ROUND(Y40*6,2)+ROUND(Z40*12.5,2)+ROUND(AA40*58,2)+ROUND(AB40*79,2)+ROUND(AC40*132,2)+ROUND(AD40*79,2)+ROUND(AE40*158.5,2)+ROUND(AF40*264.5,2)+ROUND(AG40*6,2)+ROUND(AH40*12.5,2)+ROUND(AI40*58,2)+ROUND(AJ40*79,2)+ROUND(AK40*132,2)+ROUND(AL40*79,2)+ROUND(AM40*158.5,2)+ROUND(AN40*6,2)+ROUND(AO40*12.5,2)+ROUND(AP40*58,2)+ROUND(AQ40*79,2),IF(B40="B","brak przesłanek do naliczenia opłaty",IF(B40="Z",IF(C40=0,0,IF(C40="","",IF(C40=1,34*C40,IF(C40=2,34*C40,IF(C40=3,34*C40,IF(C40=4,34*C40,IF(C40=5,34*C40,IF(C40&gt;5,34*C40,"nieprawidłowa "))))))))))))</f>
        <v/>
      </c>
    </row>
    <row r="41" spans="1:44" ht="9" customHeight="1" x14ac:dyDescent="0.25">
      <c r="A41" s="64" t="s">
        <v>52</v>
      </c>
      <c r="B41" s="63" t="s">
        <v>485</v>
      </c>
      <c r="C41" s="65" t="s">
        <v>80</v>
      </c>
      <c r="D41" s="72" t="s">
        <v>93</v>
      </c>
      <c r="E41" s="63" t="s">
        <v>113</v>
      </c>
      <c r="F41" s="85" t="s">
        <v>137</v>
      </c>
      <c r="G41" s="85" t="s">
        <v>157</v>
      </c>
      <c r="H41" s="85" t="s">
        <v>192</v>
      </c>
      <c r="I41" s="85" t="s">
        <v>272</v>
      </c>
      <c r="J41" s="85" t="s">
        <v>432</v>
      </c>
      <c r="K41" s="85" t="s">
        <v>446</v>
      </c>
      <c r="L41" s="85" t="s">
        <v>294</v>
      </c>
      <c r="M41" s="85" t="s">
        <v>302</v>
      </c>
      <c r="N41" s="85" t="s">
        <v>310</v>
      </c>
      <c r="O41" s="85" t="s">
        <v>493</v>
      </c>
      <c r="P41" s="85" t="s">
        <v>507</v>
      </c>
      <c r="Q41" s="85" t="s">
        <v>543</v>
      </c>
      <c r="R41" s="85" t="s">
        <v>525</v>
      </c>
      <c r="S41" s="85" t="s">
        <v>563</v>
      </c>
      <c r="T41" s="85" t="s">
        <v>583</v>
      </c>
      <c r="U41" s="85" t="s">
        <v>603</v>
      </c>
      <c r="V41" s="85" t="s">
        <v>623</v>
      </c>
      <c r="W41" s="85" t="s">
        <v>643</v>
      </c>
      <c r="X41" s="85" t="s">
        <v>663</v>
      </c>
      <c r="Y41" s="85" t="s">
        <v>683</v>
      </c>
      <c r="Z41" s="85" t="s">
        <v>703</v>
      </c>
      <c r="AA41" s="85" t="s">
        <v>723</v>
      </c>
      <c r="AB41" s="85" t="s">
        <v>743</v>
      </c>
      <c r="AC41" s="85" t="s">
        <v>763</v>
      </c>
      <c r="AD41" s="85" t="s">
        <v>783</v>
      </c>
      <c r="AE41" s="85" t="s">
        <v>816</v>
      </c>
      <c r="AF41" s="85" t="s">
        <v>836</v>
      </c>
      <c r="AG41" s="85" t="s">
        <v>856</v>
      </c>
      <c r="AH41" s="85" t="s">
        <v>876</v>
      </c>
      <c r="AI41" s="85" t="s">
        <v>896</v>
      </c>
      <c r="AJ41" s="85" t="s">
        <v>803</v>
      </c>
      <c r="AK41" s="85" t="s">
        <v>926</v>
      </c>
      <c r="AL41" s="85" t="s">
        <v>946</v>
      </c>
      <c r="AM41" s="85" t="s">
        <v>966</v>
      </c>
      <c r="AN41" s="85" t="s">
        <v>986</v>
      </c>
      <c r="AO41" s="85" t="s">
        <v>1006</v>
      </c>
      <c r="AP41" s="85" t="s">
        <v>1023</v>
      </c>
      <c r="AQ41" s="86" t="s">
        <v>1043</v>
      </c>
      <c r="AR41" s="81" t="s">
        <v>1063</v>
      </c>
    </row>
    <row r="42" spans="1:44" ht="29.25" customHeight="1" x14ac:dyDescent="0.25">
      <c r="A42" s="87"/>
      <c r="B42" s="68"/>
      <c r="C42" s="67"/>
      <c r="D42" s="70"/>
      <c r="E42" s="66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4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3"/>
      <c r="AQ42" s="83"/>
      <c r="AR42" s="82" t="str">
        <f>IF(B42="","",IF(B42="N",ROUND(F42*6,2)+ROUND(G42*12.5,2)+ROUND(H42*19,2)+ROUND(I42*34.5,2)+ROUND(J42*58,2)+ROUND(K42*317.5,2)+ROUND(L42*423,2)+ROUND(M42*635,2)+ROUND(N42*79,2)+ROUND(O42*158.5,2)+ROUND(P42*264.5,2)+ROUND(Q42*6,2)+ROUND(R42*12.5,2)+ROUND(S42*58,2)+ROUND(T42*79,2)+ROUND(U42*132,2)+ROUND(V42*79,2)+ROUND(W42*158.5,2)+ROUND(X42*264.5,2)+ROUND(Y42*6,2)+ROUND(Z42*12.5,2)+ROUND(AA42*58,2)+ROUND(AB42*79,2)+ROUND(AC42*132,2)+ROUND(AD42*79,2)+ROUND(AE42*158.5,2)+ROUND(AF42*264.5,2)+ROUND(AG42*6,2)+ROUND(AH42*12.5,2)+ROUND(AI42*58,2)+ROUND(AJ42*79,2)+ROUND(AK42*132,2)+ROUND(AL42*79,2)+ROUND(AM42*158.5,2)+ROUND(AN42*6,2)+ROUND(AO42*12.5,2)+ROUND(AP42*58,2)+ROUND(AQ42*79,2),IF(B42="B","brak przesłanek do naliczenia opłaty",IF(B42="Z",IF(C42=0,0,IF(C42="","",IF(C42=1,34*C42,IF(C42=2,34*C42,IF(C42=3,34*C42,IF(C42=4,34*C42,IF(C42=5,34*C42,IF(C42&gt;5,34*C42,"nieprawidłowa "))))))))))))</f>
        <v/>
      </c>
    </row>
    <row r="43" spans="1:44" ht="9.75" customHeight="1" x14ac:dyDescent="0.25">
      <c r="A43" s="64" t="s">
        <v>53</v>
      </c>
      <c r="B43" s="63" t="s">
        <v>18</v>
      </c>
      <c r="C43" s="65" t="s">
        <v>81</v>
      </c>
      <c r="D43" s="72" t="s">
        <v>94</v>
      </c>
      <c r="E43" s="63" t="s">
        <v>114</v>
      </c>
      <c r="F43" s="85" t="s">
        <v>138</v>
      </c>
      <c r="G43" s="85" t="s">
        <v>171</v>
      </c>
      <c r="H43" s="85" t="s">
        <v>193</v>
      </c>
      <c r="I43" s="85" t="s">
        <v>273</v>
      </c>
      <c r="J43" s="85" t="s">
        <v>433</v>
      </c>
      <c r="K43" s="85" t="s">
        <v>447</v>
      </c>
      <c r="L43" s="85" t="s">
        <v>295</v>
      </c>
      <c r="M43" s="85" t="s">
        <v>303</v>
      </c>
      <c r="N43" s="85" t="s">
        <v>311</v>
      </c>
      <c r="O43" s="85" t="s">
        <v>494</v>
      </c>
      <c r="P43" s="85" t="s">
        <v>508</v>
      </c>
      <c r="Q43" s="85" t="s">
        <v>544</v>
      </c>
      <c r="R43" s="85" t="s">
        <v>526</v>
      </c>
      <c r="S43" s="85" t="s">
        <v>564</v>
      </c>
      <c r="T43" s="85" t="s">
        <v>584</v>
      </c>
      <c r="U43" s="85" t="s">
        <v>604</v>
      </c>
      <c r="V43" s="85" t="s">
        <v>624</v>
      </c>
      <c r="W43" s="85" t="s">
        <v>644</v>
      </c>
      <c r="X43" s="85" t="s">
        <v>664</v>
      </c>
      <c r="Y43" s="85" t="s">
        <v>684</v>
      </c>
      <c r="Z43" s="85" t="s">
        <v>704</v>
      </c>
      <c r="AA43" s="85" t="s">
        <v>724</v>
      </c>
      <c r="AB43" s="85" t="s">
        <v>744</v>
      </c>
      <c r="AC43" s="85" t="s">
        <v>764</v>
      </c>
      <c r="AD43" s="85" t="s">
        <v>784</v>
      </c>
      <c r="AE43" s="85" t="s">
        <v>817</v>
      </c>
      <c r="AF43" s="85" t="s">
        <v>837</v>
      </c>
      <c r="AG43" s="85" t="s">
        <v>857</v>
      </c>
      <c r="AH43" s="85" t="s">
        <v>877</v>
      </c>
      <c r="AI43" s="85" t="s">
        <v>897</v>
      </c>
      <c r="AJ43" s="85" t="s">
        <v>804</v>
      </c>
      <c r="AK43" s="85" t="s">
        <v>927</v>
      </c>
      <c r="AL43" s="85" t="s">
        <v>947</v>
      </c>
      <c r="AM43" s="85" t="s">
        <v>967</v>
      </c>
      <c r="AN43" s="85" t="s">
        <v>987</v>
      </c>
      <c r="AO43" s="85" t="s">
        <v>1007</v>
      </c>
      <c r="AP43" s="85" t="s">
        <v>1024</v>
      </c>
      <c r="AQ43" s="86" t="s">
        <v>1044</v>
      </c>
      <c r="AR43" s="81" t="s">
        <v>1064</v>
      </c>
    </row>
    <row r="44" spans="1:44" ht="29.25" customHeight="1" x14ac:dyDescent="0.25">
      <c r="A44" s="87"/>
      <c r="B44" s="68"/>
      <c r="C44" s="67"/>
      <c r="D44" s="70"/>
      <c r="E44" s="66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4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2" t="str">
        <f>IF(B44="","",IF(B44="N",ROUND(F44*6,2)+ROUND(G44*12.5,2)+ROUND(H44*19,2)+ROUND(I44*34.5,2)+ROUND(J44*58,2)+ROUND(K44*317.5,2)+ROUND(L44*423,2)+ROUND(M44*635,2)+ROUND(N44*79,2)+ROUND(O44*158.5,2)+ROUND(P44*264.5,2)+ROUND(Q44*6,2)+ROUND(R44*12.5,2)+ROUND(S44*58,2)+ROUND(T44*79,2)+ROUND(U44*132,2)+ROUND(V44*79,2)+ROUND(W44*158.5,2)+ROUND(X44*264.5,2)+ROUND(Y44*6,2)+ROUND(Z44*12.5,2)+ROUND(AA44*58,2)+ROUND(AB44*79,2)+ROUND(AC44*132,2)+ROUND(AD44*79,2)+ROUND(AE44*158.5,2)+ROUND(AF44*264.5,2)+ROUND(AG44*6,2)+ROUND(AH44*12.5,2)+ROUND(AI44*58,2)+ROUND(AJ44*79,2)+ROUND(AK44*132,2)+ROUND(AL44*79,2)+ROUND(AM44*158.5,2)+ROUND(AN44*6,2)+ROUND(AO44*12.5,2)+ROUND(AP44*58,2)+ROUND(AQ44*79,2),IF(B44="B","brak przesłanek do naliczenia opłaty",IF(B44="Z",IF(C44=0,0,IF(C44="","",IF(C44=1,34*C44,IF(C44=2,34*C44,IF(C44=3,34*C44,IF(C44=4,34*C44,IF(C44=5,34*C44,IF(C44&gt;5,34*C44,"nieprawidłowa "))))))))))))</f>
        <v/>
      </c>
    </row>
    <row r="45" spans="1:44" ht="9.75" customHeight="1" x14ac:dyDescent="0.25">
      <c r="A45" s="64" t="s">
        <v>54</v>
      </c>
      <c r="B45" s="63" t="s">
        <v>25</v>
      </c>
      <c r="C45" s="65" t="s">
        <v>82</v>
      </c>
      <c r="D45" s="72" t="s">
        <v>95</v>
      </c>
      <c r="E45" s="63" t="s">
        <v>115</v>
      </c>
      <c r="F45" s="85" t="s">
        <v>139</v>
      </c>
      <c r="G45" s="85" t="s">
        <v>172</v>
      </c>
      <c r="H45" s="85" t="s">
        <v>194</v>
      </c>
      <c r="I45" s="85" t="s">
        <v>274</v>
      </c>
      <c r="J45" s="85" t="s">
        <v>434</v>
      </c>
      <c r="K45" s="85" t="s">
        <v>288</v>
      </c>
      <c r="L45" s="85" t="s">
        <v>296</v>
      </c>
      <c r="M45" s="85" t="s">
        <v>304</v>
      </c>
      <c r="N45" s="85" t="s">
        <v>489</v>
      </c>
      <c r="O45" s="85" t="s">
        <v>495</v>
      </c>
      <c r="P45" s="85" t="s">
        <v>509</v>
      </c>
      <c r="Q45" s="85" t="s">
        <v>545</v>
      </c>
      <c r="R45" s="85" t="s">
        <v>527</v>
      </c>
      <c r="S45" s="85" t="s">
        <v>565</v>
      </c>
      <c r="T45" s="85" t="s">
        <v>585</v>
      </c>
      <c r="U45" s="85" t="s">
        <v>605</v>
      </c>
      <c r="V45" s="85" t="s">
        <v>625</v>
      </c>
      <c r="W45" s="85" t="s">
        <v>645</v>
      </c>
      <c r="X45" s="85" t="s">
        <v>665</v>
      </c>
      <c r="Y45" s="85" t="s">
        <v>685</v>
      </c>
      <c r="Z45" s="85" t="s">
        <v>705</v>
      </c>
      <c r="AA45" s="85" t="s">
        <v>725</v>
      </c>
      <c r="AB45" s="85" t="s">
        <v>745</v>
      </c>
      <c r="AC45" s="85" t="s">
        <v>765</v>
      </c>
      <c r="AD45" s="85" t="s">
        <v>785</v>
      </c>
      <c r="AE45" s="85" t="s">
        <v>818</v>
      </c>
      <c r="AF45" s="85" t="s">
        <v>838</v>
      </c>
      <c r="AG45" s="85" t="s">
        <v>858</v>
      </c>
      <c r="AH45" s="85" t="s">
        <v>878</v>
      </c>
      <c r="AI45" s="85" t="s">
        <v>898</v>
      </c>
      <c r="AJ45" s="85" t="s">
        <v>805</v>
      </c>
      <c r="AK45" s="85" t="s">
        <v>928</v>
      </c>
      <c r="AL45" s="85" t="s">
        <v>948</v>
      </c>
      <c r="AM45" s="85" t="s">
        <v>968</v>
      </c>
      <c r="AN45" s="85" t="s">
        <v>988</v>
      </c>
      <c r="AO45" s="85" t="s">
        <v>1008</v>
      </c>
      <c r="AP45" s="85" t="s">
        <v>1025</v>
      </c>
      <c r="AQ45" s="86" t="s">
        <v>1045</v>
      </c>
      <c r="AR45" s="81" t="s">
        <v>1065</v>
      </c>
    </row>
    <row r="46" spans="1:44" ht="29.25" customHeight="1" x14ac:dyDescent="0.25">
      <c r="A46" s="87"/>
      <c r="B46" s="68"/>
      <c r="C46" s="67"/>
      <c r="D46" s="70"/>
      <c r="E46" s="66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4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2" t="str">
        <f>IF(B46="","",IF(B46="N",ROUND(F46*6,2)+ROUND(G46*12.5,2)+ROUND(H46*19,2)+ROUND(I46*34.5,2)+ROUND(J46*58,2)+ROUND(K46*317.5,2)+ROUND(L46*423,2)+ROUND(M46*635,2)+ROUND(N46*79,2)+ROUND(O46*158.5,2)+ROUND(P46*264.5,2)+ROUND(Q46*6,2)+ROUND(R46*12.5,2)+ROUND(S46*58,2)+ROUND(T46*79,2)+ROUND(U46*132,2)+ROUND(V46*79,2)+ROUND(W46*158.5,2)+ROUND(X46*264.5,2)+ROUND(Y46*6,2)+ROUND(Z46*12.5,2)+ROUND(AA46*58,2)+ROUND(AB46*79,2)+ROUND(AC46*132,2)+ROUND(AD46*79,2)+ROUND(AE46*158.5,2)+ROUND(AF46*264.5,2)+ROUND(AG46*6,2)+ROUND(AH46*12.5,2)+ROUND(AI46*58,2)+ROUND(AJ46*79,2)+ROUND(AK46*132,2)+ROUND(AL46*79,2)+ROUND(AM46*158.5,2)+ROUND(AN46*6,2)+ROUND(AO46*12.5,2)+ROUND(AP46*58,2)+ROUND(AQ46*79,2),IF(B46="B","brak przesłanek do naliczenia opłaty",IF(B46="Z",IF(C46=0,0,IF(C46="","",IF(C46=1,34*C46,IF(C46=2,34*C46,IF(C46=3,34*C46,IF(C46=4,34*C46,IF(C46=5,34*C46,IF(C46&gt;5,34*C46,"nieprawidłowa "))))))))))))</f>
        <v/>
      </c>
    </row>
    <row r="47" spans="1:44" ht="9" customHeight="1" x14ac:dyDescent="0.25">
      <c r="A47" s="64" t="s">
        <v>55</v>
      </c>
      <c r="B47" s="63" t="s">
        <v>19</v>
      </c>
      <c r="C47" s="65" t="s">
        <v>83</v>
      </c>
      <c r="D47" s="72" t="s">
        <v>96</v>
      </c>
      <c r="E47" s="63" t="s">
        <v>116</v>
      </c>
      <c r="F47" s="85" t="s">
        <v>140</v>
      </c>
      <c r="G47" s="85" t="s">
        <v>173</v>
      </c>
      <c r="H47" s="85" t="s">
        <v>195</v>
      </c>
      <c r="I47" s="85" t="s">
        <v>275</v>
      </c>
      <c r="J47" s="85" t="s">
        <v>435</v>
      </c>
      <c r="K47" s="85" t="s">
        <v>289</v>
      </c>
      <c r="L47" s="85" t="s">
        <v>297</v>
      </c>
      <c r="M47" s="85" t="s">
        <v>305</v>
      </c>
      <c r="N47" s="85" t="s">
        <v>490</v>
      </c>
      <c r="O47" s="85" t="s">
        <v>496</v>
      </c>
      <c r="P47" s="85" t="s">
        <v>510</v>
      </c>
      <c r="Q47" s="85" t="s">
        <v>546</v>
      </c>
      <c r="R47" s="85" t="s">
        <v>528</v>
      </c>
      <c r="S47" s="85" t="s">
        <v>566</v>
      </c>
      <c r="T47" s="85" t="s">
        <v>586</v>
      </c>
      <c r="U47" s="85" t="s">
        <v>606</v>
      </c>
      <c r="V47" s="85" t="s">
        <v>626</v>
      </c>
      <c r="W47" s="85" t="s">
        <v>646</v>
      </c>
      <c r="X47" s="85" t="s">
        <v>666</v>
      </c>
      <c r="Y47" s="85" t="s">
        <v>686</v>
      </c>
      <c r="Z47" s="85" t="s">
        <v>706</v>
      </c>
      <c r="AA47" s="85" t="s">
        <v>726</v>
      </c>
      <c r="AB47" s="85" t="s">
        <v>746</v>
      </c>
      <c r="AC47" s="85" t="s">
        <v>766</v>
      </c>
      <c r="AD47" s="85" t="s">
        <v>786</v>
      </c>
      <c r="AE47" s="85" t="s">
        <v>819</v>
      </c>
      <c r="AF47" s="85" t="s">
        <v>839</v>
      </c>
      <c r="AG47" s="85" t="s">
        <v>859</v>
      </c>
      <c r="AH47" s="85" t="s">
        <v>879</v>
      </c>
      <c r="AI47" s="85" t="s">
        <v>899</v>
      </c>
      <c r="AJ47" s="85" t="s">
        <v>909</v>
      </c>
      <c r="AK47" s="85" t="s">
        <v>929</v>
      </c>
      <c r="AL47" s="85" t="s">
        <v>949</v>
      </c>
      <c r="AM47" s="85" t="s">
        <v>969</v>
      </c>
      <c r="AN47" s="85" t="s">
        <v>989</v>
      </c>
      <c r="AO47" s="85" t="s">
        <v>806</v>
      </c>
      <c r="AP47" s="85" t="s">
        <v>1026</v>
      </c>
      <c r="AQ47" s="86" t="s">
        <v>1046</v>
      </c>
      <c r="AR47" s="81" t="s">
        <v>1066</v>
      </c>
    </row>
    <row r="48" spans="1:44" ht="30" customHeight="1" x14ac:dyDescent="0.25">
      <c r="A48" s="87"/>
      <c r="B48" s="68"/>
      <c r="C48" s="67"/>
      <c r="D48" s="70"/>
      <c r="E48" s="66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4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3"/>
      <c r="AQ48" s="83"/>
      <c r="AR48" s="82" t="str">
        <f>IF(B48="","",IF(B48="N",ROUND(F48*6,2)+ROUND(G48*12.5,2)+ROUND(H48*19,2)+ROUND(I48*34.5,2)+ROUND(J48*58,2)+ROUND(K48*317.5,2)+ROUND(L48*423,2)+ROUND(M48*635,2)+ROUND(N48*79,2)+ROUND(O48*158.5,2)+ROUND(P48*264.5,2)+ROUND(Q48*6,2)+ROUND(R48*12.5,2)+ROUND(S48*58,2)+ROUND(T48*79,2)+ROUND(U48*132,2)+ROUND(V48*79,2)+ROUND(W48*158.5,2)+ROUND(X48*264.5,2)+ROUND(Y48*6,2)+ROUND(Z48*12.5,2)+ROUND(AA48*58,2)+ROUND(AB48*79,2)+ROUND(AC48*132,2)+ROUND(AD48*79,2)+ROUND(AE48*158.5,2)+ROUND(AF48*264.5,2)+ROUND(AG48*6,2)+ROUND(AH48*12.5,2)+ROUND(AI48*58,2)+ROUND(AJ48*79,2)+ROUND(AK48*132,2)+ROUND(AL48*79,2)+ROUND(AM48*158.5,2)+ROUND(AN48*6,2)+ROUND(AO48*12.5,2)+ROUND(AP48*58,2)+ROUND(AQ48*79,2),IF(B48="B","brak przesłanek do naliczenia opłaty",IF(B48="Z",IF(C48=0,0,IF(C48="","",IF(C48=1,34*C48,IF(C48=2,34*C48,IF(C48=3,34*C48,IF(C48=4,34*C48,IF(C48=5,34*C48,IF(C48&gt;5,34*C48,"nieprawidłowa "))))))))))))</f>
        <v/>
      </c>
    </row>
    <row r="49" spans="1:45" ht="7.5" customHeight="1" x14ac:dyDescent="0.25">
      <c r="A49" s="64" t="s">
        <v>56</v>
      </c>
      <c r="B49" s="63" t="s">
        <v>26</v>
      </c>
      <c r="C49" s="65" t="s">
        <v>84</v>
      </c>
      <c r="D49" s="72" t="s">
        <v>97</v>
      </c>
      <c r="E49" s="63" t="s">
        <v>117</v>
      </c>
      <c r="F49" s="85" t="s">
        <v>141</v>
      </c>
      <c r="G49" s="85" t="s">
        <v>176</v>
      </c>
      <c r="H49" s="85" t="s">
        <v>196</v>
      </c>
      <c r="I49" s="85" t="s">
        <v>422</v>
      </c>
      <c r="J49" s="85" t="s">
        <v>282</v>
      </c>
      <c r="K49" s="85" t="s">
        <v>290</v>
      </c>
      <c r="L49" s="85" t="s">
        <v>298</v>
      </c>
      <c r="M49" s="85" t="s">
        <v>472</v>
      </c>
      <c r="N49" s="85" t="s">
        <v>491</v>
      </c>
      <c r="O49" s="85" t="s">
        <v>497</v>
      </c>
      <c r="P49" s="85" t="s">
        <v>511</v>
      </c>
      <c r="Q49" s="85" t="s">
        <v>547</v>
      </c>
      <c r="R49" s="85" t="s">
        <v>529</v>
      </c>
      <c r="S49" s="85" t="s">
        <v>567</v>
      </c>
      <c r="T49" s="85" t="s">
        <v>587</v>
      </c>
      <c r="U49" s="85" t="s">
        <v>607</v>
      </c>
      <c r="V49" s="85" t="s">
        <v>627</v>
      </c>
      <c r="W49" s="85" t="s">
        <v>647</v>
      </c>
      <c r="X49" s="85" t="s">
        <v>667</v>
      </c>
      <c r="Y49" s="85" t="s">
        <v>687</v>
      </c>
      <c r="Z49" s="85" t="s">
        <v>707</v>
      </c>
      <c r="AA49" s="85" t="s">
        <v>727</v>
      </c>
      <c r="AB49" s="85" t="s">
        <v>747</v>
      </c>
      <c r="AC49" s="85" t="s">
        <v>767</v>
      </c>
      <c r="AD49" s="85" t="s">
        <v>787</v>
      </c>
      <c r="AE49" s="85" t="s">
        <v>820</v>
      </c>
      <c r="AF49" s="85" t="s">
        <v>840</v>
      </c>
      <c r="AG49" s="85" t="s">
        <v>860</v>
      </c>
      <c r="AH49" s="85" t="s">
        <v>880</v>
      </c>
      <c r="AI49" s="85" t="s">
        <v>900</v>
      </c>
      <c r="AJ49" s="85" t="s">
        <v>910</v>
      </c>
      <c r="AK49" s="85" t="s">
        <v>930</v>
      </c>
      <c r="AL49" s="85" t="s">
        <v>950</v>
      </c>
      <c r="AM49" s="85" t="s">
        <v>970</v>
      </c>
      <c r="AN49" s="85" t="s">
        <v>990</v>
      </c>
      <c r="AO49" s="85" t="s">
        <v>807</v>
      </c>
      <c r="AP49" s="85" t="s">
        <v>1027</v>
      </c>
      <c r="AQ49" s="86" t="s">
        <v>1047</v>
      </c>
      <c r="AR49" s="81" t="s">
        <v>1067</v>
      </c>
    </row>
    <row r="50" spans="1:45" ht="29.25" customHeight="1" x14ac:dyDescent="0.25">
      <c r="A50" s="87"/>
      <c r="B50" s="68"/>
      <c r="C50" s="67"/>
      <c r="D50" s="70"/>
      <c r="E50" s="66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4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/>
      <c r="AP50" s="83"/>
      <c r="AQ50" s="83"/>
      <c r="AR50" s="82" t="str">
        <f>IF(B50="","",IF(B50="N",ROUND(F50*6,2)+ROUND(G50*12.5,2)+ROUND(H50*19,2)+ROUND(I50*34.5,2)+ROUND(J50*58,2)+ROUND(K50*317.5,2)+ROUND(L50*423,2)+ROUND(M50*635,2)+ROUND(N50*79,2)+ROUND(O50*158.5,2)+ROUND(P50*264.5,2)+ROUND(Q50*6,2)+ROUND(R50*12.5,2)+ROUND(S50*58,2)+ROUND(T50*79,2)+ROUND(U50*132,2)+ROUND(V50*79,2)+ROUND(W50*158.5,2)+ROUND(X50*264.5,2)+ROUND(Y50*6,2)+ROUND(Z50*12.5,2)+ROUND(AA50*58,2)+ROUND(AB50*79,2)+ROUND(AC50*132,2)+ROUND(AD50*79,2)+ROUND(AE50*158.5,2)+ROUND(AF50*264.5,2)+ROUND(AG50*6,2)+ROUND(AH50*12.5,2)+ROUND(AI50*58,2)+ROUND(AJ50*79,2)+ROUND(AK50*132,2)+ROUND(AL50*79,2)+ROUND(AM50*158.5,2)+ROUND(AN50*6,2)+ROUND(AO50*12.5,2)+ROUND(AP50*58,2)+ROUND(AQ50*79,2),IF(B50="B","brak przesłanek do naliczenia opłaty",IF(B50="Z",IF(C50=0,0,IF(C50="","",IF(C50=1,34*C50,IF(C50=2,34*C50,IF(C50=3,34*C50,IF(C50=4,34*C50,IF(C50=5,34*C50,IF(C50&gt;5,34*C50,"nieprawidłowa "))))))))))))</f>
        <v/>
      </c>
    </row>
    <row r="51" spans="1:45" ht="8.25" customHeight="1" x14ac:dyDescent="0.25">
      <c r="A51" s="64" t="s">
        <v>57</v>
      </c>
      <c r="B51" s="63" t="s">
        <v>27</v>
      </c>
      <c r="C51" s="65" t="s">
        <v>85</v>
      </c>
      <c r="D51" s="72" t="s">
        <v>98</v>
      </c>
      <c r="E51" s="63" t="s">
        <v>118</v>
      </c>
      <c r="F51" s="85" t="s">
        <v>142</v>
      </c>
      <c r="G51" s="85" t="s">
        <v>177</v>
      </c>
      <c r="H51" s="85" t="s">
        <v>197</v>
      </c>
      <c r="I51" s="85" t="s">
        <v>423</v>
      </c>
      <c r="J51" s="85" t="s">
        <v>283</v>
      </c>
      <c r="K51" s="85" t="s">
        <v>291</v>
      </c>
      <c r="L51" s="85" t="s">
        <v>299</v>
      </c>
      <c r="M51" s="85" t="s">
        <v>473</v>
      </c>
      <c r="N51" s="85" t="s">
        <v>492</v>
      </c>
      <c r="O51" s="85" t="s">
        <v>498</v>
      </c>
      <c r="P51" s="85" t="s">
        <v>512</v>
      </c>
      <c r="Q51" s="85" t="s">
        <v>548</v>
      </c>
      <c r="R51" s="85" t="s">
        <v>530</v>
      </c>
      <c r="S51" s="85" t="s">
        <v>568</v>
      </c>
      <c r="T51" s="85" t="s">
        <v>588</v>
      </c>
      <c r="U51" s="85" t="s">
        <v>608</v>
      </c>
      <c r="V51" s="85" t="s">
        <v>628</v>
      </c>
      <c r="W51" s="85" t="s">
        <v>648</v>
      </c>
      <c r="X51" s="85" t="s">
        <v>668</v>
      </c>
      <c r="Y51" s="85" t="s">
        <v>688</v>
      </c>
      <c r="Z51" s="85" t="s">
        <v>708</v>
      </c>
      <c r="AA51" s="85" t="s">
        <v>728</v>
      </c>
      <c r="AB51" s="85" t="s">
        <v>748</v>
      </c>
      <c r="AC51" s="85" t="s">
        <v>768</v>
      </c>
      <c r="AD51" s="85" t="s">
        <v>788</v>
      </c>
      <c r="AE51" s="85" t="s">
        <v>821</v>
      </c>
      <c r="AF51" s="85" t="s">
        <v>841</v>
      </c>
      <c r="AG51" s="85" t="s">
        <v>861</v>
      </c>
      <c r="AH51" s="85" t="s">
        <v>881</v>
      </c>
      <c r="AI51" s="85" t="s">
        <v>901</v>
      </c>
      <c r="AJ51" s="85" t="s">
        <v>911</v>
      </c>
      <c r="AK51" s="85" t="s">
        <v>931</v>
      </c>
      <c r="AL51" s="85" t="s">
        <v>951</v>
      </c>
      <c r="AM51" s="85" t="s">
        <v>971</v>
      </c>
      <c r="AN51" s="85" t="s">
        <v>991</v>
      </c>
      <c r="AO51" s="85" t="s">
        <v>808</v>
      </c>
      <c r="AP51" s="85" t="s">
        <v>1028</v>
      </c>
      <c r="AQ51" s="86" t="s">
        <v>1048</v>
      </c>
      <c r="AR51" s="81" t="s">
        <v>1068</v>
      </c>
    </row>
    <row r="52" spans="1:45" ht="27.75" customHeight="1" thickBot="1" x14ac:dyDescent="0.3">
      <c r="A52" s="87"/>
      <c r="B52" s="68"/>
      <c r="C52" s="67"/>
      <c r="D52" s="70"/>
      <c r="E52" s="66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4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83"/>
      <c r="AP52" s="83"/>
      <c r="AQ52" s="83"/>
      <c r="AR52" s="82" t="str">
        <f>IF(B52="","",IF(B52="N",ROUND(F52*6,2)+ROUND(G52*12.5,2)+ROUND(H52*19,2)+ROUND(I52*34.5,2)+ROUND(J52*58,2)+ROUND(K52*317.5,2)+ROUND(L52*423,2)+ROUND(M52*635,2)+ROUND(N52*79,2)+ROUND(O52*158.5,2)+ROUND(P52*264.5,2)+ROUND(Q52*6,2)+ROUND(R52*12.5,2)+ROUND(S52*58,2)+ROUND(T52*79,2)+ROUND(U52*132,2)+ROUND(V52*79,2)+ROUND(W52*158.5,2)+ROUND(X52*264.5,2)+ROUND(Y52*6,2)+ROUND(Z52*12.5,2)+ROUND(AA52*58,2)+ROUND(AB52*79,2)+ROUND(AC52*132,2)+ROUND(AD52*79,2)+ROUND(AE52*158.5,2)+ROUND(AF52*264.5,2)+ROUND(AG52*6,2)+ROUND(AH52*12.5,2)+ROUND(AI52*58,2)+ROUND(AJ52*79,2)+ROUND(AK52*132,2)+ROUND(AL52*79,2)+ROUND(AM52*158.5,2)+ROUND(AN52*6,2)+ROUND(AO52*12.5,2)+ROUND(AP52*58,2)+ROUND(AQ52*79,2),IF(B52="B","brak przesłanek do naliczenia opłaty",IF(B52="Z",IF(C52=0,0,IF(C52="","",IF(C52=1,34*C52,IF(C52=2,34*C52,IF(C52=3,34*C52,IF(C52=4,34*C52,IF(C52=5,34*C52,IF(C52&gt;5,34*C52,"nieprawidłowa "))))))))))))</f>
        <v/>
      </c>
    </row>
    <row r="53" spans="1:45" ht="29.25" hidden="1" customHeight="1" thickBot="1" x14ac:dyDescent="0.3">
      <c r="A53" s="53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5"/>
    </row>
    <row r="54" spans="1:45" ht="9" customHeight="1" x14ac:dyDescent="0.25">
      <c r="A54" s="336" t="s">
        <v>389</v>
      </c>
      <c r="B54" s="337"/>
      <c r="C54" s="337"/>
      <c r="D54" s="337"/>
      <c r="E54" s="337"/>
      <c r="F54" s="340" t="s">
        <v>1069</v>
      </c>
      <c r="G54" s="341"/>
      <c r="H54" s="341"/>
      <c r="I54" s="341"/>
      <c r="J54" s="341"/>
      <c r="K54" s="341"/>
      <c r="L54" s="341"/>
      <c r="M54" s="341"/>
      <c r="N54" s="341"/>
      <c r="O54" s="341"/>
      <c r="P54" s="341"/>
      <c r="Q54" s="341"/>
      <c r="R54" s="341"/>
      <c r="S54" s="341"/>
      <c r="T54" s="341"/>
      <c r="U54" s="341"/>
      <c r="V54" s="341"/>
      <c r="W54" s="341"/>
      <c r="X54" s="341"/>
      <c r="Y54" s="341"/>
      <c r="Z54" s="341"/>
      <c r="AA54" s="341"/>
      <c r="AB54" s="341"/>
      <c r="AC54" s="341"/>
      <c r="AD54" s="341"/>
      <c r="AE54" s="341"/>
      <c r="AF54" s="341"/>
      <c r="AG54" s="341"/>
      <c r="AH54" s="341"/>
      <c r="AI54" s="341"/>
      <c r="AJ54" s="341"/>
      <c r="AK54" s="341"/>
      <c r="AL54" s="341"/>
      <c r="AM54" s="341"/>
      <c r="AN54" s="341"/>
      <c r="AO54" s="341"/>
      <c r="AP54" s="341"/>
      <c r="AQ54" s="341"/>
      <c r="AR54" s="342"/>
      <c r="AS54" s="79"/>
    </row>
    <row r="55" spans="1:45" ht="64.5" customHeight="1" thickBot="1" x14ac:dyDescent="0.3">
      <c r="A55" s="338"/>
      <c r="B55" s="339"/>
      <c r="C55" s="339"/>
      <c r="D55" s="339"/>
      <c r="E55" s="339"/>
      <c r="F55" s="343">
        <f>SUM(C14,C16,C18,C20,C22,C24,C26,C28,C30,C32,C34,C36,C38,C40,C42,C44,C46,C48,C50,C52)</f>
        <v>0</v>
      </c>
      <c r="G55" s="344"/>
      <c r="H55" s="344"/>
      <c r="I55" s="344"/>
      <c r="J55" s="344"/>
      <c r="K55" s="344"/>
      <c r="L55" s="344"/>
      <c r="M55" s="344"/>
      <c r="N55" s="344"/>
      <c r="O55" s="344"/>
      <c r="P55" s="344"/>
      <c r="Q55" s="344"/>
      <c r="R55" s="344"/>
      <c r="S55" s="344"/>
      <c r="T55" s="344"/>
      <c r="U55" s="344"/>
      <c r="V55" s="344"/>
      <c r="W55" s="344"/>
      <c r="X55" s="344"/>
      <c r="Y55" s="344"/>
      <c r="Z55" s="344"/>
      <c r="AA55" s="344"/>
      <c r="AB55" s="344"/>
      <c r="AC55" s="344"/>
      <c r="AD55" s="344"/>
      <c r="AE55" s="344"/>
      <c r="AF55" s="344"/>
      <c r="AG55" s="344"/>
      <c r="AH55" s="344"/>
      <c r="AI55" s="344"/>
      <c r="AJ55" s="344"/>
      <c r="AK55" s="344"/>
      <c r="AL55" s="344"/>
      <c r="AM55" s="344"/>
      <c r="AN55" s="344"/>
      <c r="AO55" s="344"/>
      <c r="AP55" s="344"/>
      <c r="AQ55" s="344"/>
      <c r="AR55" s="345"/>
      <c r="AS55" s="79"/>
    </row>
    <row r="56" spans="1:45" ht="8.25" customHeight="1" x14ac:dyDescent="0.25">
      <c r="A56" s="346" t="s">
        <v>1101</v>
      </c>
      <c r="B56" s="347"/>
      <c r="C56" s="347"/>
      <c r="D56" s="347"/>
      <c r="E56" s="348"/>
      <c r="F56" s="352" t="s">
        <v>1070</v>
      </c>
      <c r="G56" s="352"/>
      <c r="H56" s="352"/>
      <c r="I56" s="352"/>
      <c r="J56" s="352"/>
      <c r="K56" s="352"/>
      <c r="L56" s="352"/>
      <c r="M56" s="352"/>
      <c r="N56" s="352"/>
      <c r="O56" s="352"/>
      <c r="P56" s="352"/>
      <c r="Q56" s="352"/>
      <c r="R56" s="352"/>
      <c r="S56" s="352"/>
      <c r="T56" s="352"/>
      <c r="U56" s="352"/>
      <c r="V56" s="352"/>
      <c r="W56" s="352"/>
      <c r="X56" s="352"/>
      <c r="Y56" s="352"/>
      <c r="Z56" s="352"/>
      <c r="AA56" s="352"/>
      <c r="AB56" s="352"/>
      <c r="AC56" s="352"/>
      <c r="AD56" s="352"/>
      <c r="AE56" s="352"/>
      <c r="AF56" s="352"/>
      <c r="AG56" s="352"/>
      <c r="AH56" s="352"/>
      <c r="AI56" s="352"/>
      <c r="AJ56" s="352"/>
      <c r="AK56" s="352"/>
      <c r="AL56" s="352"/>
      <c r="AM56" s="352"/>
      <c r="AN56" s="352"/>
      <c r="AO56" s="352"/>
      <c r="AP56" s="352"/>
      <c r="AQ56" s="352"/>
      <c r="AR56" s="353"/>
      <c r="AS56" s="79"/>
    </row>
    <row r="57" spans="1:45" ht="64.5" customHeight="1" thickBot="1" x14ac:dyDescent="0.3">
      <c r="A57" s="349"/>
      <c r="B57" s="350"/>
      <c r="C57" s="350"/>
      <c r="D57" s="350"/>
      <c r="E57" s="351"/>
      <c r="F57" s="354">
        <f>SUMIF(B14:B52,"Z",AR14:AR52)</f>
        <v>0</v>
      </c>
      <c r="G57" s="355"/>
      <c r="H57" s="355"/>
      <c r="I57" s="355"/>
      <c r="J57" s="355"/>
      <c r="K57" s="355"/>
      <c r="L57" s="355"/>
      <c r="M57" s="355"/>
      <c r="N57" s="355"/>
      <c r="O57" s="355"/>
      <c r="P57" s="355"/>
      <c r="Q57" s="355"/>
      <c r="R57" s="355"/>
      <c r="S57" s="355"/>
      <c r="T57" s="355"/>
      <c r="U57" s="355"/>
      <c r="V57" s="355"/>
      <c r="W57" s="355"/>
      <c r="X57" s="355"/>
      <c r="Y57" s="355"/>
      <c r="Z57" s="355"/>
      <c r="AA57" s="355"/>
      <c r="AB57" s="355"/>
      <c r="AC57" s="355"/>
      <c r="AD57" s="355"/>
      <c r="AE57" s="355"/>
      <c r="AF57" s="355"/>
      <c r="AG57" s="355"/>
      <c r="AH57" s="355"/>
      <c r="AI57" s="355"/>
      <c r="AJ57" s="355"/>
      <c r="AK57" s="355"/>
      <c r="AL57" s="355"/>
      <c r="AM57" s="355"/>
      <c r="AN57" s="355"/>
      <c r="AO57" s="355"/>
      <c r="AP57" s="355"/>
      <c r="AQ57" s="355"/>
      <c r="AR57" s="356"/>
      <c r="AS57" s="79"/>
    </row>
    <row r="58" spans="1:45" ht="8.25" customHeight="1" x14ac:dyDescent="0.25">
      <c r="A58" s="346" t="s">
        <v>1102</v>
      </c>
      <c r="B58" s="347"/>
      <c r="C58" s="347"/>
      <c r="D58" s="347"/>
      <c r="E58" s="347"/>
      <c r="F58" s="361" t="s">
        <v>1071</v>
      </c>
      <c r="G58" s="362"/>
      <c r="H58" s="362"/>
      <c r="I58" s="362"/>
      <c r="J58" s="362"/>
      <c r="K58" s="362"/>
      <c r="L58" s="362"/>
      <c r="M58" s="362"/>
      <c r="N58" s="362"/>
      <c r="O58" s="362"/>
      <c r="P58" s="362"/>
      <c r="Q58" s="362"/>
      <c r="R58" s="362"/>
      <c r="S58" s="362"/>
      <c r="T58" s="362"/>
      <c r="U58" s="362"/>
      <c r="V58" s="362"/>
      <c r="W58" s="362"/>
      <c r="X58" s="362"/>
      <c r="Y58" s="362"/>
      <c r="Z58" s="362"/>
      <c r="AA58" s="362"/>
      <c r="AB58" s="362"/>
      <c r="AC58" s="362"/>
      <c r="AD58" s="362"/>
      <c r="AE58" s="362"/>
      <c r="AF58" s="362"/>
      <c r="AG58" s="362"/>
      <c r="AH58" s="362"/>
      <c r="AI58" s="362"/>
      <c r="AJ58" s="362"/>
      <c r="AK58" s="362"/>
      <c r="AL58" s="362"/>
      <c r="AM58" s="362"/>
      <c r="AN58" s="362"/>
      <c r="AO58" s="362"/>
      <c r="AP58" s="362"/>
      <c r="AQ58" s="362"/>
      <c r="AR58" s="363"/>
      <c r="AS58" s="79"/>
    </row>
    <row r="59" spans="1:45" ht="64.5" customHeight="1" thickBot="1" x14ac:dyDescent="0.3">
      <c r="A59" s="349"/>
      <c r="B59" s="350"/>
      <c r="C59" s="350"/>
      <c r="D59" s="350"/>
      <c r="E59" s="350"/>
      <c r="F59" s="354">
        <f>SUMIF(B14:B52,"N",AR14:AR52)</f>
        <v>0</v>
      </c>
      <c r="G59" s="355"/>
      <c r="H59" s="355"/>
      <c r="I59" s="355"/>
      <c r="J59" s="355"/>
      <c r="K59" s="355"/>
      <c r="L59" s="355"/>
      <c r="M59" s="355"/>
      <c r="N59" s="355"/>
      <c r="O59" s="355"/>
      <c r="P59" s="355"/>
      <c r="Q59" s="355"/>
      <c r="R59" s="355"/>
      <c r="S59" s="355"/>
      <c r="T59" s="355"/>
      <c r="U59" s="355"/>
      <c r="V59" s="355"/>
      <c r="W59" s="355"/>
      <c r="X59" s="355"/>
      <c r="Y59" s="355"/>
      <c r="Z59" s="355"/>
      <c r="AA59" s="355"/>
      <c r="AB59" s="355"/>
      <c r="AC59" s="355"/>
      <c r="AD59" s="355"/>
      <c r="AE59" s="355"/>
      <c r="AF59" s="355"/>
      <c r="AG59" s="355"/>
      <c r="AH59" s="355"/>
      <c r="AI59" s="355"/>
      <c r="AJ59" s="355"/>
      <c r="AK59" s="355"/>
      <c r="AL59" s="355"/>
      <c r="AM59" s="355"/>
      <c r="AN59" s="355"/>
      <c r="AO59" s="355"/>
      <c r="AP59" s="355"/>
      <c r="AQ59" s="355"/>
      <c r="AR59" s="356"/>
      <c r="AS59" s="79"/>
    </row>
    <row r="60" spans="1:45" ht="15.75" thickBot="1" x14ac:dyDescent="0.3">
      <c r="A60" s="364" t="s">
        <v>350</v>
      </c>
      <c r="B60" s="365"/>
      <c r="C60" s="365"/>
      <c r="D60" s="365"/>
      <c r="E60" s="366"/>
      <c r="F60" s="366"/>
      <c r="G60" s="366"/>
      <c r="H60" s="366"/>
      <c r="I60" s="366"/>
      <c r="J60" s="366"/>
      <c r="K60" s="366"/>
      <c r="L60" s="366"/>
      <c r="M60" s="366"/>
      <c r="N60" s="366"/>
      <c r="O60" s="366"/>
      <c r="P60" s="366"/>
      <c r="Q60" s="366"/>
      <c r="R60" s="366"/>
      <c r="S60" s="366"/>
      <c r="T60" s="366"/>
      <c r="U60" s="366"/>
      <c r="V60" s="366"/>
      <c r="W60" s="366"/>
      <c r="X60" s="366"/>
      <c r="Y60" s="366"/>
      <c r="Z60" s="366"/>
      <c r="AA60" s="366"/>
      <c r="AB60" s="366"/>
      <c r="AC60" s="366"/>
      <c r="AD60" s="366"/>
      <c r="AE60" s="366"/>
      <c r="AF60" s="366"/>
      <c r="AG60" s="366"/>
      <c r="AH60" s="366"/>
      <c r="AI60" s="366"/>
      <c r="AJ60" s="366"/>
      <c r="AK60" s="366"/>
      <c r="AL60" s="366"/>
      <c r="AM60" s="366"/>
      <c r="AN60" s="366"/>
      <c r="AO60" s="366"/>
      <c r="AP60" s="366"/>
      <c r="AQ60" s="366"/>
      <c r="AR60" s="367"/>
      <c r="AS60" s="79"/>
    </row>
    <row r="61" spans="1:45" ht="9.75" customHeight="1" x14ac:dyDescent="0.25">
      <c r="A61" s="15"/>
      <c r="B61" s="368" t="s">
        <v>1095</v>
      </c>
      <c r="C61" s="369"/>
      <c r="D61" s="369"/>
      <c r="E61" s="370"/>
      <c r="F61" s="371" t="s">
        <v>1096</v>
      </c>
      <c r="G61" s="372"/>
      <c r="H61" s="372"/>
      <c r="I61" s="372"/>
      <c r="J61" s="372"/>
      <c r="K61" s="372"/>
      <c r="L61" s="372"/>
      <c r="M61" s="372"/>
      <c r="N61" s="372"/>
      <c r="O61" s="372"/>
      <c r="P61" s="372"/>
      <c r="Q61" s="372"/>
      <c r="R61" s="372"/>
      <c r="S61" s="371" t="s">
        <v>1097</v>
      </c>
      <c r="T61" s="372"/>
      <c r="U61" s="372"/>
      <c r="V61" s="372"/>
      <c r="W61" s="372"/>
      <c r="X61" s="372"/>
      <c r="Y61" s="372"/>
      <c r="Z61" s="372"/>
      <c r="AA61" s="372"/>
      <c r="AB61" s="372"/>
      <c r="AC61" s="372"/>
      <c r="AD61" s="372"/>
      <c r="AE61" s="372"/>
      <c r="AF61" s="372"/>
      <c r="AG61" s="372"/>
      <c r="AH61" s="372"/>
      <c r="AI61" s="372"/>
      <c r="AJ61" s="372"/>
      <c r="AK61" s="372"/>
      <c r="AL61" s="372"/>
      <c r="AM61" s="372"/>
      <c r="AN61" s="372"/>
      <c r="AO61" s="372"/>
      <c r="AP61" s="372"/>
      <c r="AQ61" s="372"/>
      <c r="AR61" s="373"/>
      <c r="AS61" s="79"/>
    </row>
    <row r="62" spans="1:45" ht="28.5" customHeight="1" x14ac:dyDescent="0.25">
      <c r="A62" s="15"/>
      <c r="B62" s="128"/>
      <c r="C62" s="129"/>
      <c r="D62" s="129"/>
      <c r="E62" s="130"/>
      <c r="F62" s="128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30"/>
      <c r="S62" s="128"/>
      <c r="T62" s="129"/>
      <c r="U62" s="129"/>
      <c r="V62" s="129"/>
      <c r="W62" s="129"/>
      <c r="X62" s="129"/>
      <c r="Y62" s="129"/>
      <c r="Z62" s="129"/>
      <c r="AA62" s="129"/>
      <c r="AB62" s="129"/>
      <c r="AC62" s="129"/>
      <c r="AD62" s="129"/>
      <c r="AE62" s="129"/>
      <c r="AF62" s="129"/>
      <c r="AG62" s="129"/>
      <c r="AH62" s="129"/>
      <c r="AI62" s="129"/>
      <c r="AJ62" s="129"/>
      <c r="AK62" s="129"/>
      <c r="AL62" s="129"/>
      <c r="AM62" s="129"/>
      <c r="AN62" s="129"/>
      <c r="AO62" s="129"/>
      <c r="AP62" s="129"/>
      <c r="AQ62" s="129"/>
      <c r="AR62" s="374"/>
      <c r="AS62" s="79"/>
    </row>
    <row r="63" spans="1:45" ht="10.5" customHeight="1" x14ac:dyDescent="0.25">
      <c r="A63" s="15"/>
      <c r="B63" s="233" t="s">
        <v>1098</v>
      </c>
      <c r="C63" s="234"/>
      <c r="D63" s="234"/>
      <c r="E63" s="234"/>
      <c r="F63" s="234"/>
      <c r="G63" s="234"/>
      <c r="H63" s="234"/>
      <c r="I63" s="234"/>
      <c r="J63" s="234"/>
      <c r="K63" s="234"/>
      <c r="L63" s="234"/>
      <c r="M63" s="234"/>
      <c r="N63" s="234"/>
      <c r="O63" s="234"/>
      <c r="P63" s="234"/>
      <c r="Q63" s="234"/>
      <c r="R63" s="235"/>
      <c r="S63" s="305" t="s">
        <v>1099</v>
      </c>
      <c r="T63" s="305"/>
      <c r="U63" s="305"/>
      <c r="V63" s="305"/>
      <c r="W63" s="305"/>
      <c r="X63" s="305"/>
      <c r="Y63" s="305"/>
      <c r="Z63" s="305"/>
      <c r="AA63" s="305"/>
      <c r="AB63" s="305"/>
      <c r="AC63" s="305"/>
      <c r="AD63" s="305"/>
      <c r="AE63" s="305"/>
      <c r="AF63" s="305"/>
      <c r="AG63" s="305"/>
      <c r="AH63" s="305"/>
      <c r="AI63" s="305"/>
      <c r="AJ63" s="305"/>
      <c r="AK63" s="305"/>
      <c r="AL63" s="305"/>
      <c r="AM63" s="305"/>
      <c r="AN63" s="305"/>
      <c r="AO63" s="305"/>
      <c r="AP63" s="305"/>
      <c r="AQ63" s="305"/>
      <c r="AR63" s="307"/>
      <c r="AS63" s="79"/>
    </row>
    <row r="64" spans="1:45" ht="30.75" customHeight="1" thickBot="1" x14ac:dyDescent="0.3">
      <c r="A64" s="15"/>
      <c r="B64" s="357"/>
      <c r="C64" s="358"/>
      <c r="D64" s="358"/>
      <c r="E64" s="358"/>
      <c r="F64" s="358"/>
      <c r="G64" s="358"/>
      <c r="H64" s="358"/>
      <c r="I64" s="358"/>
      <c r="J64" s="358"/>
      <c r="K64" s="358"/>
      <c r="L64" s="358"/>
      <c r="M64" s="358"/>
      <c r="N64" s="358"/>
      <c r="O64" s="358"/>
      <c r="P64" s="358"/>
      <c r="Q64" s="358"/>
      <c r="R64" s="359"/>
      <c r="S64" s="357"/>
      <c r="T64" s="358"/>
      <c r="U64" s="358"/>
      <c r="V64" s="358"/>
      <c r="W64" s="358"/>
      <c r="X64" s="358"/>
      <c r="Y64" s="358"/>
      <c r="Z64" s="358"/>
      <c r="AA64" s="358"/>
      <c r="AB64" s="358"/>
      <c r="AC64" s="358"/>
      <c r="AD64" s="358"/>
      <c r="AE64" s="358"/>
      <c r="AF64" s="358"/>
      <c r="AG64" s="358"/>
      <c r="AH64" s="358"/>
      <c r="AI64" s="358"/>
      <c r="AJ64" s="358"/>
      <c r="AK64" s="358"/>
      <c r="AL64" s="358"/>
      <c r="AM64" s="358"/>
      <c r="AN64" s="358"/>
      <c r="AO64" s="358"/>
      <c r="AP64" s="358"/>
      <c r="AQ64" s="358"/>
      <c r="AR64" s="360"/>
      <c r="AS64" s="79"/>
    </row>
    <row r="65" spans="1:45" ht="23.25" customHeight="1" x14ac:dyDescent="0.25">
      <c r="A65" s="384" t="s">
        <v>30</v>
      </c>
      <c r="B65" s="385"/>
      <c r="C65" s="385"/>
      <c r="D65" s="385"/>
      <c r="E65" s="385"/>
      <c r="F65" s="385"/>
      <c r="G65" s="385"/>
      <c r="H65" s="385"/>
      <c r="I65" s="385"/>
      <c r="J65" s="385"/>
      <c r="K65" s="385"/>
      <c r="L65" s="385"/>
      <c r="M65" s="385"/>
      <c r="N65" s="385"/>
      <c r="O65" s="385"/>
      <c r="P65" s="385"/>
      <c r="Q65" s="385"/>
      <c r="R65" s="385"/>
      <c r="S65" s="385"/>
      <c r="T65" s="385"/>
      <c r="U65" s="385"/>
      <c r="V65" s="385"/>
      <c r="W65" s="385"/>
      <c r="X65" s="385"/>
      <c r="Y65" s="385"/>
      <c r="Z65" s="385"/>
      <c r="AA65" s="385"/>
      <c r="AB65" s="385"/>
      <c r="AC65" s="385"/>
      <c r="AD65" s="385"/>
      <c r="AE65" s="385"/>
      <c r="AF65" s="385"/>
      <c r="AG65" s="385"/>
      <c r="AH65" s="385"/>
      <c r="AI65" s="385"/>
      <c r="AJ65" s="385"/>
      <c r="AK65" s="385"/>
      <c r="AL65" s="385"/>
      <c r="AM65" s="385"/>
      <c r="AN65" s="385"/>
      <c r="AO65" s="385"/>
      <c r="AP65" s="385"/>
      <c r="AQ65" s="385"/>
      <c r="AR65" s="386"/>
    </row>
    <row r="66" spans="1:45" ht="15" customHeight="1" x14ac:dyDescent="0.25">
      <c r="A66" s="387" t="s">
        <v>270</v>
      </c>
      <c r="B66" s="276"/>
      <c r="C66" s="276"/>
      <c r="D66" s="276"/>
      <c r="E66" s="276"/>
      <c r="F66" s="276"/>
      <c r="G66" s="276"/>
      <c r="H66" s="276"/>
      <c r="I66" s="276"/>
      <c r="J66" s="276"/>
      <c r="K66" s="276"/>
      <c r="L66" s="276"/>
      <c r="M66" s="276"/>
      <c r="N66" s="276"/>
      <c r="O66" s="276"/>
      <c r="P66" s="276"/>
      <c r="Q66" s="276"/>
      <c r="R66" s="276"/>
      <c r="S66" s="276"/>
      <c r="T66" s="276"/>
      <c r="U66" s="276"/>
      <c r="V66" s="276"/>
      <c r="W66" s="276"/>
      <c r="X66" s="276"/>
      <c r="Y66" s="276"/>
      <c r="Z66" s="276"/>
      <c r="AA66" s="276"/>
      <c r="AB66" s="276"/>
      <c r="AC66" s="276"/>
      <c r="AD66" s="276"/>
      <c r="AE66" s="276"/>
      <c r="AF66" s="276"/>
      <c r="AG66" s="276"/>
      <c r="AH66" s="276"/>
      <c r="AI66" s="276"/>
      <c r="AJ66" s="276"/>
      <c r="AK66" s="276"/>
      <c r="AL66" s="276"/>
      <c r="AM66" s="276"/>
      <c r="AN66" s="276"/>
      <c r="AO66" s="276"/>
      <c r="AP66" s="276"/>
      <c r="AQ66" s="276"/>
      <c r="AR66" s="388"/>
      <c r="AS66" s="79"/>
    </row>
    <row r="67" spans="1:45" ht="15" customHeight="1" x14ac:dyDescent="0.25">
      <c r="A67" s="378" t="s">
        <v>343</v>
      </c>
      <c r="B67" s="389"/>
      <c r="C67" s="389"/>
      <c r="D67" s="389"/>
      <c r="E67" s="389"/>
      <c r="F67" s="389"/>
      <c r="G67" s="389"/>
      <c r="H67" s="389"/>
      <c r="I67" s="389"/>
      <c r="J67" s="389"/>
      <c r="K67" s="389"/>
      <c r="L67" s="389"/>
      <c r="M67" s="389"/>
      <c r="N67" s="389"/>
      <c r="O67" s="389"/>
      <c r="P67" s="389"/>
      <c r="Q67" s="389"/>
      <c r="R67" s="389"/>
      <c r="S67" s="389"/>
      <c r="T67" s="389"/>
      <c r="U67" s="389"/>
      <c r="V67" s="389"/>
      <c r="W67" s="389"/>
      <c r="X67" s="389"/>
      <c r="Y67" s="389"/>
      <c r="Z67" s="389"/>
      <c r="AA67" s="389"/>
      <c r="AB67" s="389"/>
      <c r="AC67" s="389"/>
      <c r="AD67" s="389"/>
      <c r="AE67" s="389"/>
      <c r="AF67" s="389"/>
      <c r="AG67" s="389"/>
      <c r="AH67" s="389"/>
      <c r="AI67" s="389"/>
      <c r="AJ67" s="389"/>
      <c r="AK67" s="389"/>
      <c r="AL67" s="389"/>
      <c r="AM67" s="389"/>
      <c r="AN67" s="389"/>
      <c r="AO67" s="389"/>
      <c r="AP67" s="389"/>
      <c r="AQ67" s="389"/>
      <c r="AR67" s="390"/>
      <c r="AS67" s="79"/>
    </row>
    <row r="68" spans="1:45" ht="24" customHeight="1" x14ac:dyDescent="0.25">
      <c r="A68" s="375" t="s">
        <v>338</v>
      </c>
      <c r="B68" s="376"/>
      <c r="C68" s="376"/>
      <c r="D68" s="376"/>
      <c r="E68" s="376"/>
      <c r="F68" s="376"/>
      <c r="G68" s="376"/>
      <c r="H68" s="376"/>
      <c r="I68" s="376"/>
      <c r="J68" s="376"/>
      <c r="K68" s="376"/>
      <c r="L68" s="376"/>
      <c r="M68" s="376"/>
      <c r="N68" s="376"/>
      <c r="O68" s="376"/>
      <c r="P68" s="376"/>
      <c r="Q68" s="376"/>
      <c r="R68" s="376"/>
      <c r="S68" s="376"/>
      <c r="T68" s="376"/>
      <c r="U68" s="376"/>
      <c r="V68" s="376"/>
      <c r="W68" s="376"/>
      <c r="X68" s="376"/>
      <c r="Y68" s="376"/>
      <c r="Z68" s="376"/>
      <c r="AA68" s="376"/>
      <c r="AB68" s="376"/>
      <c r="AC68" s="376"/>
      <c r="AD68" s="376"/>
      <c r="AE68" s="376"/>
      <c r="AF68" s="376"/>
      <c r="AG68" s="376"/>
      <c r="AH68" s="376"/>
      <c r="AI68" s="376"/>
      <c r="AJ68" s="376"/>
      <c r="AK68" s="376"/>
      <c r="AL68" s="376"/>
      <c r="AM68" s="376"/>
      <c r="AN68" s="376"/>
      <c r="AO68" s="376"/>
      <c r="AP68" s="376"/>
      <c r="AQ68" s="376"/>
      <c r="AR68" s="377"/>
      <c r="AS68" s="79"/>
    </row>
    <row r="69" spans="1:45" ht="15" customHeight="1" x14ac:dyDescent="0.25">
      <c r="A69" s="375" t="s">
        <v>339</v>
      </c>
      <c r="B69" s="376"/>
      <c r="C69" s="376"/>
      <c r="D69" s="376"/>
      <c r="E69" s="376"/>
      <c r="F69" s="376"/>
      <c r="G69" s="376"/>
      <c r="H69" s="376"/>
      <c r="I69" s="376"/>
      <c r="J69" s="376"/>
      <c r="K69" s="376"/>
      <c r="L69" s="376"/>
      <c r="M69" s="376"/>
      <c r="N69" s="376"/>
      <c r="O69" s="376"/>
      <c r="P69" s="376"/>
      <c r="Q69" s="376"/>
      <c r="R69" s="376"/>
      <c r="S69" s="376"/>
      <c r="T69" s="376"/>
      <c r="U69" s="376"/>
      <c r="V69" s="376"/>
      <c r="W69" s="376"/>
      <c r="X69" s="376"/>
      <c r="Y69" s="376"/>
      <c r="Z69" s="376"/>
      <c r="AA69" s="376"/>
      <c r="AB69" s="376"/>
      <c r="AC69" s="376"/>
      <c r="AD69" s="376"/>
      <c r="AE69" s="376"/>
      <c r="AF69" s="376"/>
      <c r="AG69" s="376"/>
      <c r="AH69" s="376"/>
      <c r="AI69" s="376"/>
      <c r="AJ69" s="376"/>
      <c r="AK69" s="376"/>
      <c r="AL69" s="376"/>
      <c r="AM69" s="376"/>
      <c r="AN69" s="376"/>
      <c r="AO69" s="376"/>
      <c r="AP69" s="376"/>
      <c r="AQ69" s="376"/>
      <c r="AR69" s="377"/>
      <c r="AS69" s="79"/>
    </row>
    <row r="70" spans="1:45" ht="24.75" customHeight="1" x14ac:dyDescent="0.25">
      <c r="A70" s="391" t="s">
        <v>1103</v>
      </c>
      <c r="B70" s="392"/>
      <c r="C70" s="392"/>
      <c r="D70" s="392"/>
      <c r="E70" s="392"/>
      <c r="F70" s="392"/>
      <c r="G70" s="392"/>
      <c r="H70" s="392"/>
      <c r="I70" s="392"/>
      <c r="J70" s="392"/>
      <c r="K70" s="392"/>
      <c r="L70" s="392"/>
      <c r="M70" s="392"/>
      <c r="N70" s="392"/>
      <c r="O70" s="392"/>
      <c r="P70" s="392"/>
      <c r="Q70" s="392"/>
      <c r="R70" s="392"/>
      <c r="S70" s="392"/>
      <c r="T70" s="392"/>
      <c r="U70" s="392"/>
      <c r="V70" s="392"/>
      <c r="W70" s="392"/>
      <c r="X70" s="392"/>
      <c r="Y70" s="392"/>
      <c r="Z70" s="392"/>
      <c r="AA70" s="392"/>
      <c r="AB70" s="392"/>
      <c r="AC70" s="392"/>
      <c r="AD70" s="392"/>
      <c r="AE70" s="392"/>
      <c r="AF70" s="392"/>
      <c r="AG70" s="392"/>
      <c r="AH70" s="392"/>
      <c r="AI70" s="392"/>
      <c r="AJ70" s="392"/>
      <c r="AK70" s="392"/>
      <c r="AL70" s="392"/>
      <c r="AM70" s="392"/>
      <c r="AN70" s="392"/>
      <c r="AO70" s="392"/>
      <c r="AP70" s="392"/>
      <c r="AQ70" s="392"/>
      <c r="AR70" s="393"/>
    </row>
    <row r="71" spans="1:45" ht="15" customHeight="1" x14ac:dyDescent="0.25">
      <c r="A71" s="375" t="s">
        <v>344</v>
      </c>
      <c r="B71" s="376"/>
      <c r="C71" s="376"/>
      <c r="D71" s="376"/>
      <c r="E71" s="376"/>
      <c r="F71" s="376"/>
      <c r="G71" s="376"/>
      <c r="H71" s="376"/>
      <c r="I71" s="376"/>
      <c r="J71" s="376"/>
      <c r="K71" s="376"/>
      <c r="L71" s="376"/>
      <c r="M71" s="376"/>
      <c r="N71" s="376"/>
      <c r="O71" s="376"/>
      <c r="P71" s="376"/>
      <c r="Q71" s="376"/>
      <c r="R71" s="376"/>
      <c r="S71" s="376"/>
      <c r="T71" s="376"/>
      <c r="U71" s="376"/>
      <c r="V71" s="376"/>
      <c r="W71" s="376"/>
      <c r="X71" s="376"/>
      <c r="Y71" s="376"/>
      <c r="Z71" s="376"/>
      <c r="AA71" s="376"/>
      <c r="AB71" s="376"/>
      <c r="AC71" s="376"/>
      <c r="AD71" s="376"/>
      <c r="AE71" s="376"/>
      <c r="AF71" s="376"/>
      <c r="AG71" s="376"/>
      <c r="AH71" s="376"/>
      <c r="AI71" s="376"/>
      <c r="AJ71" s="376"/>
      <c r="AK71" s="376"/>
      <c r="AL71" s="376"/>
      <c r="AM71" s="376"/>
      <c r="AN71" s="376"/>
      <c r="AO71" s="376"/>
      <c r="AP71" s="376"/>
      <c r="AQ71" s="376"/>
      <c r="AR71" s="377"/>
    </row>
    <row r="72" spans="1:45" ht="17.25" customHeight="1" x14ac:dyDescent="0.25">
      <c r="A72" s="378" t="s">
        <v>345</v>
      </c>
      <c r="B72" s="379"/>
      <c r="C72" s="379"/>
      <c r="D72" s="379"/>
      <c r="E72" s="379"/>
      <c r="F72" s="379"/>
      <c r="G72" s="379"/>
      <c r="H72" s="379"/>
      <c r="I72" s="379"/>
      <c r="J72" s="379"/>
      <c r="K72" s="379"/>
      <c r="L72" s="379"/>
      <c r="M72" s="379"/>
      <c r="N72" s="379"/>
      <c r="O72" s="379"/>
      <c r="P72" s="379"/>
      <c r="Q72" s="379"/>
      <c r="R72" s="379"/>
      <c r="S72" s="379"/>
      <c r="T72" s="379"/>
      <c r="U72" s="379"/>
      <c r="V72" s="379"/>
      <c r="W72" s="379"/>
      <c r="X72" s="379"/>
      <c r="Y72" s="379"/>
      <c r="Z72" s="379"/>
      <c r="AA72" s="379"/>
      <c r="AB72" s="379"/>
      <c r="AC72" s="379"/>
      <c r="AD72" s="379"/>
      <c r="AE72" s="379"/>
      <c r="AF72" s="379"/>
      <c r="AG72" s="379"/>
      <c r="AH72" s="379"/>
      <c r="AI72" s="379"/>
      <c r="AJ72" s="379"/>
      <c r="AK72" s="379"/>
      <c r="AL72" s="379"/>
      <c r="AM72" s="379"/>
      <c r="AN72" s="379"/>
      <c r="AO72" s="379"/>
      <c r="AP72" s="379"/>
      <c r="AQ72" s="379"/>
      <c r="AR72" s="380"/>
    </row>
    <row r="73" spans="1:45" x14ac:dyDescent="0.25">
      <c r="A73" s="381" t="s">
        <v>1104</v>
      </c>
      <c r="B73" s="382"/>
      <c r="C73" s="382"/>
      <c r="D73" s="382"/>
      <c r="E73" s="382"/>
      <c r="F73" s="382"/>
      <c r="G73" s="382"/>
      <c r="H73" s="382"/>
      <c r="I73" s="382"/>
      <c r="J73" s="382"/>
      <c r="K73" s="382"/>
      <c r="L73" s="382"/>
      <c r="M73" s="382"/>
      <c r="N73" s="382"/>
      <c r="O73" s="382"/>
      <c r="P73" s="382"/>
      <c r="Q73" s="382"/>
      <c r="R73" s="382"/>
      <c r="S73" s="382"/>
      <c r="T73" s="382"/>
      <c r="U73" s="382"/>
      <c r="V73" s="382"/>
      <c r="W73" s="382"/>
      <c r="X73" s="382"/>
      <c r="Y73" s="382"/>
      <c r="Z73" s="382"/>
      <c r="AA73" s="382"/>
      <c r="AB73" s="382"/>
      <c r="AC73" s="382"/>
      <c r="AD73" s="382"/>
      <c r="AE73" s="382"/>
      <c r="AF73" s="382"/>
      <c r="AG73" s="382"/>
      <c r="AH73" s="382"/>
      <c r="AI73" s="382"/>
      <c r="AJ73" s="382"/>
      <c r="AK73" s="382"/>
      <c r="AL73" s="382"/>
      <c r="AM73" s="382"/>
      <c r="AN73" s="382"/>
      <c r="AO73" s="382"/>
      <c r="AP73" s="382"/>
      <c r="AQ73" s="382"/>
      <c r="AR73" s="383"/>
      <c r="AS73" s="79"/>
    </row>
    <row r="78" spans="1:45" ht="18" x14ac:dyDescent="0.25">
      <c r="D78" s="25"/>
    </row>
    <row r="79" spans="1:45" ht="18" x14ac:dyDescent="0.25">
      <c r="D79" s="26"/>
    </row>
    <row r="80" spans="1:45" ht="18" x14ac:dyDescent="0.25">
      <c r="D80" s="25"/>
    </row>
    <row r="81" spans="4:4" ht="18" x14ac:dyDescent="0.25">
      <c r="D81" s="25"/>
    </row>
    <row r="82" spans="4:4" ht="18" x14ac:dyDescent="0.25">
      <c r="D82" s="25"/>
    </row>
  </sheetData>
  <sheetProtection algorithmName="SHA-512" hashValue="W2V1caU/YNtAsm3p3NWrwL8A25EfBaN/UqMlxUYYERhq0ingwHT4TLEAtGBIdtSTr1/zFex64Tia8/yuHE0Y6g==" saltValue="EA2dCAW08m9vlDcehRn9Eg==" spinCount="100000" sheet="1" formatCells="0" selectLockedCells="1"/>
  <dataConsolidate/>
  <mergeCells count="51">
    <mergeCell ref="B1:AR1"/>
    <mergeCell ref="A2:AR2"/>
    <mergeCell ref="A3:AR3"/>
    <mergeCell ref="A4:AR4"/>
    <mergeCell ref="B5:T5"/>
    <mergeCell ref="U5:AR5"/>
    <mergeCell ref="B6:T6"/>
    <mergeCell ref="U6:AR6"/>
    <mergeCell ref="A7:AR7"/>
    <mergeCell ref="A8:A11"/>
    <mergeCell ref="B8:B11"/>
    <mergeCell ref="D8:AQ8"/>
    <mergeCell ref="AR8:AR11"/>
    <mergeCell ref="C9:C11"/>
    <mergeCell ref="D9:D11"/>
    <mergeCell ref="E9:E11"/>
    <mergeCell ref="F9:AQ9"/>
    <mergeCell ref="F10:P10"/>
    <mergeCell ref="Q10:X10"/>
    <mergeCell ref="Y10:AF10"/>
    <mergeCell ref="AG10:AM10"/>
    <mergeCell ref="AN10:AQ10"/>
    <mergeCell ref="A54:E55"/>
    <mergeCell ref="F54:AR54"/>
    <mergeCell ref="F55:AR55"/>
    <mergeCell ref="A56:E57"/>
    <mergeCell ref="F56:AR56"/>
    <mergeCell ref="F57:AR57"/>
    <mergeCell ref="B64:R64"/>
    <mergeCell ref="S64:AR64"/>
    <mergeCell ref="A58:E59"/>
    <mergeCell ref="F58:AR58"/>
    <mergeCell ref="F59:AR59"/>
    <mergeCell ref="A60:AR60"/>
    <mergeCell ref="B61:E61"/>
    <mergeCell ref="F61:R61"/>
    <mergeCell ref="S61:AR61"/>
    <mergeCell ref="B62:E62"/>
    <mergeCell ref="F62:R62"/>
    <mergeCell ref="S62:AR62"/>
    <mergeCell ref="B63:R63"/>
    <mergeCell ref="S63:AR63"/>
    <mergeCell ref="A71:AR71"/>
    <mergeCell ref="A72:AR72"/>
    <mergeCell ref="A73:AR73"/>
    <mergeCell ref="A65:AR65"/>
    <mergeCell ref="A66:AR66"/>
    <mergeCell ref="A67:AR67"/>
    <mergeCell ref="A68:AR68"/>
    <mergeCell ref="A69:AR69"/>
    <mergeCell ref="A70:AR70"/>
  </mergeCells>
  <dataValidations count="5">
    <dataValidation type="list" allowBlank="1" showInputMessage="1" showErrorMessage="1" sqref="D14 D16 D18 D20 D22 D24 D26 D28 D30 D32 D34 D36 D38 D40 D42 D44 D46 D48 D50 D52" xr:uid="{00000000-0002-0000-1300-000000000000}">
      <mc:AlternateContent xmlns:x12ac="http://schemas.microsoft.com/office/spreadsheetml/2011/1/ac" xmlns:mc="http://schemas.openxmlformats.org/markup-compatibility/2006">
        <mc:Choice Requires="x12ac">
          <x12ac:list>handel,gastronomia,usługi,"obsługa biurowa, pomieszczenia socjalne związane z działalnością produkcyjną",szkoły,żłobki,przedszkola,przemysłowe zakłady produkcyjne,"biura, urzędy i instytucje",szpitale,hotele i inne obiekty noclegowe</x12ac:list>
        </mc:Choice>
        <mc:Fallback>
          <formula1>"handel,gastronomia,usługi,obsługa biurowa, pomieszczenia socjalne związane z działalnością produkcyjną,szkoły,żłobki,przedszkola,przemysłowe zakłady produkcyjne,biura, urzędy i instytucje,szpitale,hotele i inne obiekty noclegowe"</formula1>
        </mc:Fallback>
      </mc:AlternateContent>
    </dataValidation>
    <dataValidation type="list" allowBlank="1" showInputMessage="1" showErrorMessage="1" sqref="B14" xr:uid="{00000000-0002-0000-1300-000001000000}">
      <formula1>",Z,N,B, ,"</formula1>
    </dataValidation>
    <dataValidation type="list" allowBlank="1" showInputMessage="1" showErrorMessage="1" sqref="B16 B18 B20 B22 B24 B26 B28 B30 B32 B34 B36 B38 B40 B42 B44 B46 B48 B50 B52" xr:uid="{00000000-0002-0000-1300-000002000000}">
      <formula1>",Z,N,B"</formula1>
    </dataValidation>
    <dataValidation type="list" allowBlank="1" showInputMessage="1" showErrorMessage="1" sqref="F14:P14 AN14:AQ14 F50:P50 AN50:AQ50 F16:P16 AN16:AQ16 F18:P18 AN18:AQ18 F20:P20 AN20:AQ20 F22:P22 AN22:AQ22 F24:P24 AN24:AQ24 F26:P26 AN26:AQ26 F28:P28 AN28:AQ28 F30:P30 AN30:AQ30 F32:P32 AN32:AQ32 F34:P34 AN34:AQ34 F36:P36 AN36:AQ36 F38:P38 AN38:AQ38 F40:P40 AN40:AQ40 F42:P42 AN42:AQ42 F44:P44 AN44:AQ44 F46:P46 AN46:AQ46 F48:P48 AN48:AQ48 F52:P52 AN52:AQ52" xr:uid="{00000000-0002-0000-1300-000003000000}">
      <mc:AlternateContent xmlns:x12ac="http://schemas.microsoft.com/office/spreadsheetml/2011/1/ac" xmlns:mc="http://schemas.openxmlformats.org/markup-compatibility/2006">
        <mc:Choice Requires="x12ac">
          <x12ac:list>0,"4,33","8,66","12,99","17,32","21,65","25,98","30,31","34,64","38,97","43,3","47,63","51,96","56,29","60,62","64,95"</x12ac:list>
        </mc:Choice>
        <mc:Fallback>
          <formula1>"0,4,33,8,66,12,99,17,32,21,65,25,98,30,31,34,64,38,97,43,3,47,63,51,96,56,29,60,62,64,95"</formula1>
        </mc:Fallback>
      </mc:AlternateContent>
    </dataValidation>
    <dataValidation type="list" allowBlank="1" showInputMessage="1" showErrorMessage="1" sqref="Q14:AM14 Q36:AM36 Q42:AM42 Q50:AM50 Q26:AM26 Q38:AM38 Q16:AM16 Q32:AM32 Q48:AM48 Q18:AM18 Q28:AM28 Q46:AM46 Q20:AM20 Q34:AM34 Q40:AM40 Q22:AM22 Q30:AM30 Q44:AM44 Q24:AM24 Q52:AM52" xr:uid="{00000000-0002-0000-1300-000004000000}">
      <mc:AlternateContent xmlns:x12ac="http://schemas.microsoft.com/office/spreadsheetml/2011/1/ac" xmlns:mc="http://schemas.openxmlformats.org/markup-compatibility/2006">
        <mc:Choice Requires="x12ac">
          <x12ac:list>"2,17","4,34","6,51","8,68","10,85","13,02","15,19","17,36","19,53","21,7","23,87","26,04","28,21","30,38","32,55"</x12ac:list>
        </mc:Choice>
        <mc:Fallback>
          <formula1>"2,17,4,34,6,51,8,68,10,85,13,02,15,19,17,36,19,53,21,7,23,87,26,04,28,21,30,38,32,55"</formula1>
        </mc:Fallback>
      </mc:AlternateContent>
    </dataValidation>
  </dataValidations>
  <printOptions horizontalCentered="1"/>
  <pageMargins left="0.25" right="0.25" top="0.75" bottom="0.75" header="0.3" footer="0.3"/>
  <pageSetup paperSize="8" scale="49" orientation="landscape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AS82"/>
  <sheetViews>
    <sheetView showGridLines="0" view="pageBreakPreview" zoomScale="70" zoomScaleNormal="70" zoomScaleSheetLayoutView="70" workbookViewId="0">
      <pane ySplit="12" topLeftCell="A13" activePane="bottomLeft" state="frozen"/>
      <selection pane="bottomLeft" activeCell="B62" sqref="B62:E62"/>
    </sheetView>
  </sheetViews>
  <sheetFormatPr defaultRowHeight="15" x14ac:dyDescent="0.25"/>
  <cols>
    <col min="1" max="1" width="10.42578125" customWidth="1"/>
    <col min="2" max="2" width="9.85546875" customWidth="1"/>
    <col min="3" max="3" width="13.28515625" customWidth="1"/>
    <col min="4" max="4" width="33.85546875" customWidth="1"/>
    <col min="5" max="5" width="13.7109375" customWidth="1"/>
    <col min="6" max="13" width="6.7109375" customWidth="1"/>
    <col min="14" max="16" width="8.5703125" customWidth="1"/>
    <col min="17" max="21" width="6.7109375" customWidth="1"/>
    <col min="22" max="22" width="7.5703125" customWidth="1"/>
    <col min="23" max="25" width="8.28515625" customWidth="1"/>
    <col min="26" max="29" width="6.7109375" customWidth="1"/>
    <col min="30" max="32" width="8.42578125" customWidth="1"/>
    <col min="33" max="34" width="7.85546875" customWidth="1"/>
    <col min="35" max="37" width="6.7109375" customWidth="1"/>
    <col min="38" max="39" width="8.5703125" customWidth="1"/>
    <col min="40" max="40" width="6.7109375" customWidth="1"/>
    <col min="41" max="42" width="8.7109375" customWidth="1"/>
    <col min="43" max="43" width="8.5703125" customWidth="1"/>
    <col min="44" max="44" width="24.28515625" customWidth="1"/>
  </cols>
  <sheetData>
    <row r="1" spans="1:45" ht="18" customHeight="1" thickBot="1" x14ac:dyDescent="0.3">
      <c r="A1" t="s">
        <v>174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7"/>
      <c r="Z1" s="257"/>
      <c r="AA1" s="257"/>
      <c r="AB1" s="257"/>
      <c r="AC1" s="257"/>
      <c r="AD1" s="257"/>
      <c r="AE1" s="257"/>
      <c r="AF1" s="257"/>
      <c r="AG1" s="257"/>
      <c r="AH1" s="257"/>
      <c r="AI1" s="257"/>
      <c r="AJ1" s="257"/>
      <c r="AK1" s="257"/>
      <c r="AL1" s="257"/>
      <c r="AM1" s="257"/>
      <c r="AN1" s="257"/>
      <c r="AO1" s="257"/>
      <c r="AP1" s="257"/>
      <c r="AQ1" s="257"/>
      <c r="AR1" s="257"/>
    </row>
    <row r="2" spans="1:45" ht="18" customHeight="1" x14ac:dyDescent="0.25">
      <c r="A2" s="295" t="s">
        <v>236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  <c r="W2" s="296"/>
      <c r="X2" s="296"/>
      <c r="Y2" s="296"/>
      <c r="Z2" s="296"/>
      <c r="AA2" s="296"/>
      <c r="AB2" s="296"/>
      <c r="AC2" s="296"/>
      <c r="AD2" s="296"/>
      <c r="AE2" s="296"/>
      <c r="AF2" s="296"/>
      <c r="AG2" s="296"/>
      <c r="AH2" s="296"/>
      <c r="AI2" s="296"/>
      <c r="AJ2" s="296"/>
      <c r="AK2" s="296"/>
      <c r="AL2" s="296"/>
      <c r="AM2" s="296"/>
      <c r="AN2" s="296"/>
      <c r="AO2" s="296"/>
      <c r="AP2" s="296"/>
      <c r="AQ2" s="296"/>
      <c r="AR2" s="297"/>
      <c r="AS2" s="79"/>
    </row>
    <row r="3" spans="1:45" ht="79.5" customHeight="1" x14ac:dyDescent="0.25">
      <c r="A3" s="298" t="s">
        <v>247</v>
      </c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299"/>
      <c r="T3" s="299"/>
      <c r="U3" s="299"/>
      <c r="V3" s="299"/>
      <c r="W3" s="299"/>
      <c r="X3" s="299"/>
      <c r="Y3" s="299"/>
      <c r="Z3" s="299"/>
      <c r="AA3" s="299"/>
      <c r="AB3" s="299"/>
      <c r="AC3" s="299"/>
      <c r="AD3" s="299"/>
      <c r="AE3" s="299"/>
      <c r="AF3" s="299"/>
      <c r="AG3" s="299"/>
      <c r="AH3" s="299"/>
      <c r="AI3" s="299"/>
      <c r="AJ3" s="299"/>
      <c r="AK3" s="299"/>
      <c r="AL3" s="299"/>
      <c r="AM3" s="299"/>
      <c r="AN3" s="299"/>
      <c r="AO3" s="299"/>
      <c r="AP3" s="299"/>
      <c r="AQ3" s="299"/>
      <c r="AR3" s="300"/>
    </row>
    <row r="4" spans="1:45" ht="17.25" customHeight="1" x14ac:dyDescent="0.25">
      <c r="A4" s="301" t="s">
        <v>348</v>
      </c>
      <c r="B4" s="302"/>
      <c r="C4" s="302"/>
      <c r="D4" s="302"/>
      <c r="E4" s="302"/>
      <c r="F4" s="302"/>
      <c r="G4" s="302"/>
      <c r="H4" s="302"/>
      <c r="I4" s="302"/>
      <c r="J4" s="302"/>
      <c r="K4" s="302"/>
      <c r="L4" s="302"/>
      <c r="M4" s="302"/>
      <c r="N4" s="302"/>
      <c r="O4" s="302"/>
      <c r="P4" s="302"/>
      <c r="Q4" s="302"/>
      <c r="R4" s="302"/>
      <c r="S4" s="302"/>
      <c r="T4" s="302"/>
      <c r="U4" s="302"/>
      <c r="V4" s="302"/>
      <c r="W4" s="302"/>
      <c r="X4" s="302"/>
      <c r="Y4" s="302"/>
      <c r="Z4" s="302"/>
      <c r="AA4" s="302"/>
      <c r="AB4" s="302"/>
      <c r="AC4" s="302"/>
      <c r="AD4" s="302"/>
      <c r="AE4" s="302"/>
      <c r="AF4" s="302"/>
      <c r="AG4" s="302"/>
      <c r="AH4" s="302"/>
      <c r="AI4" s="302"/>
      <c r="AJ4" s="302"/>
      <c r="AK4" s="302"/>
      <c r="AL4" s="302"/>
      <c r="AM4" s="302"/>
      <c r="AN4" s="302"/>
      <c r="AO4" s="302"/>
      <c r="AP4" s="302"/>
      <c r="AQ4" s="302"/>
      <c r="AR4" s="303"/>
      <c r="AS4" s="79"/>
    </row>
    <row r="5" spans="1:45" ht="10.5" customHeight="1" x14ac:dyDescent="0.25">
      <c r="A5" s="51"/>
      <c r="B5" s="304" t="s">
        <v>239</v>
      </c>
      <c r="C5" s="305"/>
      <c r="D5" s="305"/>
      <c r="E5" s="305"/>
      <c r="F5" s="305"/>
      <c r="G5" s="305"/>
      <c r="H5" s="305"/>
      <c r="I5" s="305"/>
      <c r="J5" s="305"/>
      <c r="K5" s="305"/>
      <c r="L5" s="305"/>
      <c r="M5" s="305"/>
      <c r="N5" s="305"/>
      <c r="O5" s="305"/>
      <c r="P5" s="305"/>
      <c r="Q5" s="305"/>
      <c r="R5" s="305"/>
      <c r="S5" s="305"/>
      <c r="T5" s="306"/>
      <c r="U5" s="304" t="s">
        <v>238</v>
      </c>
      <c r="V5" s="305"/>
      <c r="W5" s="305"/>
      <c r="X5" s="305"/>
      <c r="Y5" s="305"/>
      <c r="Z5" s="305"/>
      <c r="AA5" s="305"/>
      <c r="AB5" s="305"/>
      <c r="AC5" s="305"/>
      <c r="AD5" s="305"/>
      <c r="AE5" s="305"/>
      <c r="AF5" s="305"/>
      <c r="AG5" s="305"/>
      <c r="AH5" s="305"/>
      <c r="AI5" s="305"/>
      <c r="AJ5" s="305"/>
      <c r="AK5" s="305"/>
      <c r="AL5" s="305"/>
      <c r="AM5" s="305"/>
      <c r="AN5" s="305"/>
      <c r="AO5" s="305"/>
      <c r="AP5" s="305"/>
      <c r="AQ5" s="305"/>
      <c r="AR5" s="307"/>
      <c r="AS5" s="79"/>
    </row>
    <row r="6" spans="1:45" ht="42.75" customHeight="1" x14ac:dyDescent="0.25">
      <c r="A6" s="52"/>
      <c r="B6" s="272"/>
      <c r="C6" s="273"/>
      <c r="D6" s="273"/>
      <c r="E6" s="273"/>
      <c r="F6" s="273"/>
      <c r="G6" s="273"/>
      <c r="H6" s="273"/>
      <c r="I6" s="273"/>
      <c r="J6" s="273"/>
      <c r="K6" s="273"/>
      <c r="L6" s="273"/>
      <c r="M6" s="273"/>
      <c r="N6" s="273"/>
      <c r="O6" s="273"/>
      <c r="P6" s="273"/>
      <c r="Q6" s="273"/>
      <c r="R6" s="273"/>
      <c r="S6" s="273"/>
      <c r="T6" s="274"/>
      <c r="U6" s="272"/>
      <c r="V6" s="273"/>
      <c r="W6" s="273"/>
      <c r="X6" s="273"/>
      <c r="Y6" s="273"/>
      <c r="Z6" s="273"/>
      <c r="AA6" s="273"/>
      <c r="AB6" s="273"/>
      <c r="AC6" s="273"/>
      <c r="AD6" s="273"/>
      <c r="AE6" s="273"/>
      <c r="AF6" s="273"/>
      <c r="AG6" s="273"/>
      <c r="AH6" s="273"/>
      <c r="AI6" s="273"/>
      <c r="AJ6" s="273"/>
      <c r="AK6" s="273"/>
      <c r="AL6" s="273"/>
      <c r="AM6" s="273"/>
      <c r="AN6" s="273"/>
      <c r="AO6" s="273"/>
      <c r="AP6" s="273"/>
      <c r="AQ6" s="273"/>
      <c r="AR6" s="308"/>
      <c r="AS6" s="79"/>
    </row>
    <row r="7" spans="1:45" ht="16.5" customHeight="1" thickBot="1" x14ac:dyDescent="0.3">
      <c r="A7" s="309" t="s">
        <v>349</v>
      </c>
      <c r="B7" s="310"/>
      <c r="C7" s="310"/>
      <c r="D7" s="310"/>
      <c r="E7" s="310"/>
      <c r="F7" s="310"/>
      <c r="G7" s="310"/>
      <c r="H7" s="310"/>
      <c r="I7" s="310"/>
      <c r="J7" s="310"/>
      <c r="K7" s="310"/>
      <c r="L7" s="310"/>
      <c r="M7" s="310"/>
      <c r="N7" s="310"/>
      <c r="O7" s="310"/>
      <c r="P7" s="310"/>
      <c r="Q7" s="310"/>
      <c r="R7" s="310"/>
      <c r="S7" s="310"/>
      <c r="T7" s="310"/>
      <c r="U7" s="310"/>
      <c r="V7" s="310"/>
      <c r="W7" s="310"/>
      <c r="X7" s="310"/>
      <c r="Y7" s="310"/>
      <c r="Z7" s="310"/>
      <c r="AA7" s="310"/>
      <c r="AB7" s="310"/>
      <c r="AC7" s="310"/>
      <c r="AD7" s="310"/>
      <c r="AE7" s="310"/>
      <c r="AF7" s="310"/>
      <c r="AG7" s="310"/>
      <c r="AH7" s="310"/>
      <c r="AI7" s="310"/>
      <c r="AJ7" s="310"/>
      <c r="AK7" s="310"/>
      <c r="AL7" s="310"/>
      <c r="AM7" s="310"/>
      <c r="AN7" s="310"/>
      <c r="AO7" s="310"/>
      <c r="AP7" s="310"/>
      <c r="AQ7" s="310"/>
      <c r="AR7" s="311"/>
      <c r="AS7" s="79"/>
    </row>
    <row r="8" spans="1:45" ht="16.5" customHeight="1" x14ac:dyDescent="0.25">
      <c r="A8" s="312" t="s">
        <v>342</v>
      </c>
      <c r="B8" s="314" t="s">
        <v>248</v>
      </c>
      <c r="C8" s="21" t="s">
        <v>168</v>
      </c>
      <c r="D8" s="316" t="s">
        <v>241</v>
      </c>
      <c r="E8" s="317"/>
      <c r="F8" s="318"/>
      <c r="G8" s="318"/>
      <c r="H8" s="318"/>
      <c r="I8" s="318"/>
      <c r="J8" s="318"/>
      <c r="K8" s="318"/>
      <c r="L8" s="318"/>
      <c r="M8" s="318"/>
      <c r="N8" s="318"/>
      <c r="O8" s="318"/>
      <c r="P8" s="318"/>
      <c r="Q8" s="318"/>
      <c r="R8" s="318"/>
      <c r="S8" s="318"/>
      <c r="T8" s="318"/>
      <c r="U8" s="318"/>
      <c r="V8" s="318"/>
      <c r="W8" s="318"/>
      <c r="X8" s="318"/>
      <c r="Y8" s="318"/>
      <c r="Z8" s="318"/>
      <c r="AA8" s="318"/>
      <c r="AB8" s="318"/>
      <c r="AC8" s="318"/>
      <c r="AD8" s="318"/>
      <c r="AE8" s="318"/>
      <c r="AF8" s="318"/>
      <c r="AG8" s="318"/>
      <c r="AH8" s="318"/>
      <c r="AI8" s="318"/>
      <c r="AJ8" s="318"/>
      <c r="AK8" s="318"/>
      <c r="AL8" s="318"/>
      <c r="AM8" s="318"/>
      <c r="AN8" s="318"/>
      <c r="AO8" s="318"/>
      <c r="AP8" s="318"/>
      <c r="AQ8" s="319"/>
      <c r="AR8" s="320" t="s">
        <v>271</v>
      </c>
    </row>
    <row r="9" spans="1:45" ht="36.75" customHeight="1" x14ac:dyDescent="0.25">
      <c r="A9" s="313"/>
      <c r="B9" s="315"/>
      <c r="C9" s="322" t="s">
        <v>240</v>
      </c>
      <c r="D9" s="313" t="s">
        <v>249</v>
      </c>
      <c r="E9" s="323" t="s">
        <v>250</v>
      </c>
      <c r="F9" s="315" t="s">
        <v>390</v>
      </c>
      <c r="G9" s="315"/>
      <c r="H9" s="315"/>
      <c r="I9" s="315"/>
      <c r="J9" s="315"/>
      <c r="K9" s="315"/>
      <c r="L9" s="315"/>
      <c r="M9" s="315"/>
      <c r="N9" s="315"/>
      <c r="O9" s="315"/>
      <c r="P9" s="315"/>
      <c r="Q9" s="315"/>
      <c r="R9" s="315"/>
      <c r="S9" s="315"/>
      <c r="T9" s="315"/>
      <c r="U9" s="315"/>
      <c r="V9" s="315"/>
      <c r="W9" s="315"/>
      <c r="X9" s="315"/>
      <c r="Y9" s="315"/>
      <c r="Z9" s="315"/>
      <c r="AA9" s="315"/>
      <c r="AB9" s="315"/>
      <c r="AC9" s="315"/>
      <c r="AD9" s="315"/>
      <c r="AE9" s="315"/>
      <c r="AF9" s="315"/>
      <c r="AG9" s="315"/>
      <c r="AH9" s="315"/>
      <c r="AI9" s="315"/>
      <c r="AJ9" s="315"/>
      <c r="AK9" s="315"/>
      <c r="AL9" s="315"/>
      <c r="AM9" s="315"/>
      <c r="AN9" s="315"/>
      <c r="AO9" s="315"/>
      <c r="AP9" s="315"/>
      <c r="AQ9" s="323"/>
      <c r="AR9" s="321"/>
    </row>
    <row r="10" spans="1:45" ht="21" customHeight="1" x14ac:dyDescent="0.25">
      <c r="A10" s="313"/>
      <c r="B10" s="315"/>
      <c r="C10" s="322"/>
      <c r="D10" s="313"/>
      <c r="E10" s="323"/>
      <c r="F10" s="324" t="s">
        <v>359</v>
      </c>
      <c r="G10" s="324"/>
      <c r="H10" s="324"/>
      <c r="I10" s="324"/>
      <c r="J10" s="324"/>
      <c r="K10" s="324"/>
      <c r="L10" s="324"/>
      <c r="M10" s="324"/>
      <c r="N10" s="324"/>
      <c r="O10" s="324"/>
      <c r="P10" s="324"/>
      <c r="Q10" s="325" t="s">
        <v>32</v>
      </c>
      <c r="R10" s="326"/>
      <c r="S10" s="326"/>
      <c r="T10" s="326"/>
      <c r="U10" s="326"/>
      <c r="V10" s="326"/>
      <c r="W10" s="326"/>
      <c r="X10" s="327"/>
      <c r="Y10" s="328" t="s">
        <v>31</v>
      </c>
      <c r="Z10" s="329"/>
      <c r="AA10" s="329"/>
      <c r="AB10" s="329"/>
      <c r="AC10" s="329"/>
      <c r="AD10" s="329"/>
      <c r="AE10" s="329"/>
      <c r="AF10" s="330"/>
      <c r="AG10" s="331" t="s">
        <v>33</v>
      </c>
      <c r="AH10" s="332"/>
      <c r="AI10" s="332"/>
      <c r="AJ10" s="332"/>
      <c r="AK10" s="332"/>
      <c r="AL10" s="332"/>
      <c r="AM10" s="333"/>
      <c r="AN10" s="334" t="s">
        <v>34</v>
      </c>
      <c r="AO10" s="335"/>
      <c r="AP10" s="335"/>
      <c r="AQ10" s="335"/>
      <c r="AR10" s="321"/>
    </row>
    <row r="11" spans="1:45" ht="45" customHeight="1" x14ac:dyDescent="0.25">
      <c r="A11" s="313"/>
      <c r="B11" s="315"/>
      <c r="C11" s="322"/>
      <c r="D11" s="313"/>
      <c r="E11" s="323"/>
      <c r="F11" s="14" t="s">
        <v>267</v>
      </c>
      <c r="G11" s="14" t="s">
        <v>268</v>
      </c>
      <c r="H11" s="14" t="s">
        <v>269</v>
      </c>
      <c r="I11" s="14" t="s">
        <v>259</v>
      </c>
      <c r="J11" s="14" t="s">
        <v>347</v>
      </c>
      <c r="K11" s="14" t="s">
        <v>260</v>
      </c>
      <c r="L11" s="14" t="s">
        <v>261</v>
      </c>
      <c r="M11" s="14" t="s">
        <v>262</v>
      </c>
      <c r="N11" s="27" t="s">
        <v>362</v>
      </c>
      <c r="O11" s="27" t="s">
        <v>363</v>
      </c>
      <c r="P11" s="27" t="s">
        <v>364</v>
      </c>
      <c r="Q11" s="14" t="s">
        <v>267</v>
      </c>
      <c r="R11" s="14" t="s">
        <v>268</v>
      </c>
      <c r="S11" s="14" t="s">
        <v>347</v>
      </c>
      <c r="T11" s="14" t="s">
        <v>360</v>
      </c>
      <c r="U11" s="14" t="s">
        <v>361</v>
      </c>
      <c r="V11" s="27" t="s">
        <v>362</v>
      </c>
      <c r="W11" s="27" t="s">
        <v>363</v>
      </c>
      <c r="X11" s="27" t="s">
        <v>364</v>
      </c>
      <c r="Y11" s="14" t="s">
        <v>267</v>
      </c>
      <c r="Z11" s="14" t="s">
        <v>268</v>
      </c>
      <c r="AA11" s="14" t="s">
        <v>347</v>
      </c>
      <c r="AB11" s="14" t="s">
        <v>360</v>
      </c>
      <c r="AC11" s="14" t="s">
        <v>361</v>
      </c>
      <c r="AD11" s="27" t="s">
        <v>362</v>
      </c>
      <c r="AE11" s="27" t="s">
        <v>363</v>
      </c>
      <c r="AF11" s="27" t="s">
        <v>364</v>
      </c>
      <c r="AG11" s="14" t="s">
        <v>267</v>
      </c>
      <c r="AH11" s="14" t="s">
        <v>268</v>
      </c>
      <c r="AI11" s="14" t="s">
        <v>347</v>
      </c>
      <c r="AJ11" s="14" t="s">
        <v>360</v>
      </c>
      <c r="AK11" s="14" t="s">
        <v>361</v>
      </c>
      <c r="AL11" s="27" t="s">
        <v>362</v>
      </c>
      <c r="AM11" s="27" t="s">
        <v>363</v>
      </c>
      <c r="AN11" s="14" t="s">
        <v>267</v>
      </c>
      <c r="AO11" s="14" t="s">
        <v>268</v>
      </c>
      <c r="AP11" s="14" t="s">
        <v>347</v>
      </c>
      <c r="AQ11" s="31" t="s">
        <v>362</v>
      </c>
      <c r="AR11" s="321"/>
      <c r="AS11" s="69"/>
    </row>
    <row r="12" spans="1:45" ht="14.25" customHeight="1" thickBot="1" x14ac:dyDescent="0.3">
      <c r="A12" s="23" t="s">
        <v>165</v>
      </c>
      <c r="B12" s="24" t="s">
        <v>166</v>
      </c>
      <c r="C12" s="28" t="s">
        <v>167</v>
      </c>
      <c r="D12" s="23" t="s">
        <v>245</v>
      </c>
      <c r="E12" s="29" t="s">
        <v>246</v>
      </c>
      <c r="F12" s="22" t="s">
        <v>346</v>
      </c>
      <c r="G12" s="22" t="s">
        <v>251</v>
      </c>
      <c r="H12" s="22" t="s">
        <v>252</v>
      </c>
      <c r="I12" s="22" t="s">
        <v>253</v>
      </c>
      <c r="J12" s="22" t="s">
        <v>254</v>
      </c>
      <c r="K12" s="22" t="s">
        <v>255</v>
      </c>
      <c r="L12" s="22" t="s">
        <v>256</v>
      </c>
      <c r="M12" s="22" t="s">
        <v>257</v>
      </c>
      <c r="N12" s="22" t="s">
        <v>258</v>
      </c>
      <c r="O12" s="22" t="s">
        <v>263</v>
      </c>
      <c r="P12" s="22" t="s">
        <v>264</v>
      </c>
      <c r="Q12" s="22" t="s">
        <v>265</v>
      </c>
      <c r="R12" s="22" t="s">
        <v>266</v>
      </c>
      <c r="S12" s="22" t="s">
        <v>365</v>
      </c>
      <c r="T12" s="22" t="s">
        <v>366</v>
      </c>
      <c r="U12" s="22" t="s">
        <v>367</v>
      </c>
      <c r="V12" s="22" t="s">
        <v>368</v>
      </c>
      <c r="W12" s="22" t="s">
        <v>1</v>
      </c>
      <c r="X12" s="22" t="s">
        <v>388</v>
      </c>
      <c r="Y12" s="22" t="s">
        <v>369</v>
      </c>
      <c r="Z12" s="22" t="s">
        <v>370</v>
      </c>
      <c r="AA12" s="22" t="s">
        <v>371</v>
      </c>
      <c r="AB12" s="22" t="s">
        <v>372</v>
      </c>
      <c r="AC12" s="22" t="s">
        <v>373</v>
      </c>
      <c r="AD12" s="22" t="s">
        <v>374</v>
      </c>
      <c r="AE12" s="22" t="s">
        <v>375</v>
      </c>
      <c r="AF12" s="22" t="s">
        <v>376</v>
      </c>
      <c r="AG12" s="22" t="s">
        <v>377</v>
      </c>
      <c r="AH12" s="22" t="s">
        <v>378</v>
      </c>
      <c r="AI12" s="22" t="s">
        <v>379</v>
      </c>
      <c r="AJ12" s="22" t="s">
        <v>380</v>
      </c>
      <c r="AK12" s="22" t="s">
        <v>381</v>
      </c>
      <c r="AL12" s="22" t="s">
        <v>382</v>
      </c>
      <c r="AM12" s="22" t="s">
        <v>383</v>
      </c>
      <c r="AN12" s="22" t="s">
        <v>384</v>
      </c>
      <c r="AO12" s="22" t="s">
        <v>385</v>
      </c>
      <c r="AP12" s="22" t="s">
        <v>386</v>
      </c>
      <c r="AQ12" s="29" t="s">
        <v>387</v>
      </c>
      <c r="AR12" s="30" t="s">
        <v>1109</v>
      </c>
      <c r="AS12" s="69"/>
    </row>
    <row r="13" spans="1:45" ht="10.5" customHeight="1" x14ac:dyDescent="0.25">
      <c r="A13" s="58" t="s">
        <v>38</v>
      </c>
      <c r="B13" s="59" t="s">
        <v>58</v>
      </c>
      <c r="C13" s="60" t="s">
        <v>28</v>
      </c>
      <c r="D13" s="71" t="s">
        <v>86</v>
      </c>
      <c r="E13" s="59" t="s">
        <v>99</v>
      </c>
      <c r="F13" s="59" t="s">
        <v>119</v>
      </c>
      <c r="G13" s="59" t="s">
        <v>143</v>
      </c>
      <c r="H13" s="59" t="s">
        <v>178</v>
      </c>
      <c r="I13" s="59" t="s">
        <v>198</v>
      </c>
      <c r="J13" s="59" t="s">
        <v>276</v>
      </c>
      <c r="K13" s="59" t="s">
        <v>284</v>
      </c>
      <c r="L13" s="59" t="s">
        <v>292</v>
      </c>
      <c r="M13" s="59" t="s">
        <v>460</v>
      </c>
      <c r="N13" s="59" t="s">
        <v>474</v>
      </c>
      <c r="O13" s="61" t="s">
        <v>531</v>
      </c>
      <c r="P13" s="59" t="s">
        <v>499</v>
      </c>
      <c r="Q13" s="59" t="s">
        <v>513</v>
      </c>
      <c r="R13" s="59" t="s">
        <v>517</v>
      </c>
      <c r="S13" s="59" t="s">
        <v>549</v>
      </c>
      <c r="T13" s="59" t="s">
        <v>569</v>
      </c>
      <c r="U13" s="59" t="s">
        <v>589</v>
      </c>
      <c r="V13" s="59" t="s">
        <v>609</v>
      </c>
      <c r="W13" s="59" t="s">
        <v>629</v>
      </c>
      <c r="X13" s="59" t="s">
        <v>649</v>
      </c>
      <c r="Y13" s="59" t="s">
        <v>669</v>
      </c>
      <c r="Z13" s="59" t="s">
        <v>689</v>
      </c>
      <c r="AA13" s="59" t="s">
        <v>709</v>
      </c>
      <c r="AB13" s="59" t="s">
        <v>729</v>
      </c>
      <c r="AC13" s="59" t="s">
        <v>749</v>
      </c>
      <c r="AD13" s="59" t="s">
        <v>769</v>
      </c>
      <c r="AE13" s="59" t="s">
        <v>789</v>
      </c>
      <c r="AF13" s="61" t="s">
        <v>822</v>
      </c>
      <c r="AG13" s="59" t="s">
        <v>842</v>
      </c>
      <c r="AH13" s="59" t="s">
        <v>862</v>
      </c>
      <c r="AI13" s="59" t="s">
        <v>882</v>
      </c>
      <c r="AJ13" s="61" t="s">
        <v>902</v>
      </c>
      <c r="AK13" s="59" t="s">
        <v>912</v>
      </c>
      <c r="AL13" s="59" t="s">
        <v>932</v>
      </c>
      <c r="AM13" s="59" t="s">
        <v>952</v>
      </c>
      <c r="AN13" s="59" t="s">
        <v>972</v>
      </c>
      <c r="AO13" s="59" t="s">
        <v>992</v>
      </c>
      <c r="AP13" s="59" t="s">
        <v>1009</v>
      </c>
      <c r="AQ13" s="62" t="s">
        <v>1029</v>
      </c>
      <c r="AR13" s="80" t="s">
        <v>1049</v>
      </c>
      <c r="AS13" s="17"/>
    </row>
    <row r="14" spans="1:45" ht="29.25" customHeight="1" x14ac:dyDescent="0.25">
      <c r="A14" s="87"/>
      <c r="B14" s="68"/>
      <c r="C14" s="67"/>
      <c r="D14" s="70"/>
      <c r="E14" s="66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4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2" t="str">
        <f>IF(B14="","",IF(B14="N",ROUND(F14*6,2)+ROUND(G14*12.5,2)+ROUND(H14*19,2)+ROUND(I14*34.5,2)+ROUND(J14*58,2)+ROUND(K14*317.5,2)+ROUND(L14*423,2)+ROUND(M14*635,2)+ROUND(N14*79,2)+ROUND(O14*158.5,2)+ROUND(P14*264.5,2)+ROUND(Q14*6,2)+ROUND(R14*12.5,2)+ROUND(S14*58,2)+ROUND(T14*79,2)+ROUND(U14*132,2)+ROUND(V14*79,2)+ROUND(W14*158.5,2)+ROUND(X14*264.5,2)+ROUND(Y14*6,2)+ROUND(Z14*12.5,2)+ROUND(AA14*58,2)+ROUND(AB14*79,2)+ROUND(AC14*132,2)+ROUND(AD14*79,2)+ROUND(AE14*158.5,2)+ROUND(AF14*264.5,2)+ROUND(AG14*6,2)+ROUND(AH14*12.5,2)+ROUND(AI14*58,2)+ROUND(AJ14*79,2)+ROUND(AK14*132,2)+ROUND(AL14*79,2)+ROUND(AM14*158.5,2)+ROUND(AN14*6,2)+ROUND(AO14*12.5,2)+ROUND(AP14*58,2)+ROUND(AQ14*79,2),IF(B14="B","brak przesłanek do naliczenia opłaty",IF(B14="Z",IF(C14=0,0,IF(C14="","",IF(C14=1,34*C14,IF(C14=2,34*C14,IF(C14=3,34*C14,IF(C14=4,34*C14,IF(C14=5,34*C14,IF(C14&gt;5,34*C14,"nieprawidłowa "))))))))))))</f>
        <v/>
      </c>
      <c r="AS14" s="17"/>
    </row>
    <row r="15" spans="1:45" ht="8.25" customHeight="1" x14ac:dyDescent="0.25">
      <c r="A15" s="64" t="s">
        <v>39</v>
      </c>
      <c r="B15" s="63" t="s">
        <v>59</v>
      </c>
      <c r="C15" s="65" t="s">
        <v>68</v>
      </c>
      <c r="D15" s="72" t="s">
        <v>3</v>
      </c>
      <c r="E15" s="63" t="s">
        <v>100</v>
      </c>
      <c r="F15" s="85" t="s">
        <v>120</v>
      </c>
      <c r="G15" s="85" t="s">
        <v>144</v>
      </c>
      <c r="H15" s="85" t="s">
        <v>179</v>
      </c>
      <c r="I15" s="85" t="s">
        <v>199</v>
      </c>
      <c r="J15" s="85" t="s">
        <v>277</v>
      </c>
      <c r="K15" s="85" t="s">
        <v>285</v>
      </c>
      <c r="L15" s="85" t="s">
        <v>293</v>
      </c>
      <c r="M15" s="85" t="s">
        <v>461</v>
      </c>
      <c r="N15" s="85" t="s">
        <v>475</v>
      </c>
      <c r="O15" s="85" t="s">
        <v>532</v>
      </c>
      <c r="P15" s="85" t="s">
        <v>500</v>
      </c>
      <c r="Q15" s="85" t="s">
        <v>514</v>
      </c>
      <c r="R15" s="85" t="s">
        <v>518</v>
      </c>
      <c r="S15" s="85" t="s">
        <v>550</v>
      </c>
      <c r="T15" s="85" t="s">
        <v>570</v>
      </c>
      <c r="U15" s="85" t="s">
        <v>590</v>
      </c>
      <c r="V15" s="85" t="s">
        <v>610</v>
      </c>
      <c r="W15" s="85" t="s">
        <v>630</v>
      </c>
      <c r="X15" s="85" t="s">
        <v>650</v>
      </c>
      <c r="Y15" s="85" t="s">
        <v>670</v>
      </c>
      <c r="Z15" s="85" t="s">
        <v>690</v>
      </c>
      <c r="AA15" s="85" t="s">
        <v>710</v>
      </c>
      <c r="AB15" s="85" t="s">
        <v>730</v>
      </c>
      <c r="AC15" s="85" t="s">
        <v>750</v>
      </c>
      <c r="AD15" s="85" t="s">
        <v>770</v>
      </c>
      <c r="AE15" s="85" t="s">
        <v>790</v>
      </c>
      <c r="AF15" s="85" t="s">
        <v>823</v>
      </c>
      <c r="AG15" s="85" t="s">
        <v>843</v>
      </c>
      <c r="AH15" s="85" t="s">
        <v>863</v>
      </c>
      <c r="AI15" s="85" t="s">
        <v>883</v>
      </c>
      <c r="AJ15" s="85" t="s">
        <v>903</v>
      </c>
      <c r="AK15" s="85" t="s">
        <v>913</v>
      </c>
      <c r="AL15" s="85" t="s">
        <v>933</v>
      </c>
      <c r="AM15" s="85" t="s">
        <v>953</v>
      </c>
      <c r="AN15" s="85" t="s">
        <v>973</v>
      </c>
      <c r="AO15" s="85" t="s">
        <v>993</v>
      </c>
      <c r="AP15" s="85" t="s">
        <v>1010</v>
      </c>
      <c r="AQ15" s="86" t="s">
        <v>1030</v>
      </c>
      <c r="AR15" s="81" t="s">
        <v>1050</v>
      </c>
    </row>
    <row r="16" spans="1:45" ht="29.25" customHeight="1" x14ac:dyDescent="0.25">
      <c r="A16" s="87"/>
      <c r="B16" s="68"/>
      <c r="C16" s="67"/>
      <c r="D16" s="70"/>
      <c r="E16" s="66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4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2" t="str">
        <f>IF(B16="","",IF(B16="N",ROUND(F16*6,2)+ROUND(G16*12.5,2)+ROUND(H16*19,2)+ROUND(I16*34.5,2)+ROUND(J16*58,2)+ROUND(K16*317.5,2)+ROUND(L16*423,2)+ROUND(M16*635,2)+ROUND(N16*79,2)+ROUND(O16*158.5,2)+ROUND(P16*264.5,2)+ROUND(Q16*6,2)+ROUND(R16*12.5,2)+ROUND(S16*58,2)+ROUND(T16*79,2)+ROUND(U16*132,2)+ROUND(V16*79,2)+ROUND(W16*158.5,2)+ROUND(X16*264.5,2)+ROUND(Y16*6,2)+ROUND(Z16*12.5,2)+ROUND(AA16*58,2)+ROUND(AB16*79,2)+ROUND(AC16*132,2)+ROUND(AD16*79,2)+ROUND(AE16*158.5,2)+ROUND(AF16*264.5,2)+ROUND(AG16*6,2)+ROUND(AH16*12.5,2)+ROUND(AI16*58,2)+ROUND(AJ16*79,2)+ROUND(AK16*132,2)+ROUND(AL16*79,2)+ROUND(AM16*158.5,2)+ROUND(AN16*6,2)+ROUND(AO16*12.5,2)+ROUND(AP16*58,2)+ROUND(AQ16*79,2),IF(B16="B","brak przesłanek do naliczenia opłaty",IF(B16="Z",IF(C16=0,0,IF(C16="","",IF(C16=1,34*C16,IF(C16=2,34*C16,IF(C16=3,34*C16,IF(C16=4,34*C16,IF(C16=5,34*C16,IF(C16&gt;5,34*C16,"nieprawidłowa "))))))))))))</f>
        <v/>
      </c>
    </row>
    <row r="17" spans="1:44" ht="9.75" customHeight="1" x14ac:dyDescent="0.25">
      <c r="A17" s="64" t="s">
        <v>40</v>
      </c>
      <c r="B17" s="63" t="s">
        <v>60</v>
      </c>
      <c r="C17" s="65" t="s">
        <v>69</v>
      </c>
      <c r="D17" s="72" t="s">
        <v>4</v>
      </c>
      <c r="E17" s="63" t="s">
        <v>101</v>
      </c>
      <c r="F17" s="85" t="s">
        <v>121</v>
      </c>
      <c r="G17" s="85" t="s">
        <v>145</v>
      </c>
      <c r="H17" s="85" t="s">
        <v>180</v>
      </c>
      <c r="I17" s="85" t="s">
        <v>200</v>
      </c>
      <c r="J17" s="85" t="s">
        <v>278</v>
      </c>
      <c r="K17" s="85" t="s">
        <v>286</v>
      </c>
      <c r="L17" s="85" t="s">
        <v>448</v>
      </c>
      <c r="M17" s="85" t="s">
        <v>462</v>
      </c>
      <c r="N17" s="85" t="s">
        <v>476</v>
      </c>
      <c r="O17" s="85" t="s">
        <v>533</v>
      </c>
      <c r="P17" s="85" t="s">
        <v>501</v>
      </c>
      <c r="Q17" s="85" t="s">
        <v>515</v>
      </c>
      <c r="R17" s="85" t="s">
        <v>330</v>
      </c>
      <c r="S17" s="85" t="s">
        <v>551</v>
      </c>
      <c r="T17" s="85" t="s">
        <v>571</v>
      </c>
      <c r="U17" s="85" t="s">
        <v>591</v>
      </c>
      <c r="V17" s="85" t="s">
        <v>611</v>
      </c>
      <c r="W17" s="85" t="s">
        <v>631</v>
      </c>
      <c r="X17" s="85" t="s">
        <v>651</v>
      </c>
      <c r="Y17" s="85" t="s">
        <v>671</v>
      </c>
      <c r="Z17" s="85" t="s">
        <v>691</v>
      </c>
      <c r="AA17" s="85" t="s">
        <v>711</v>
      </c>
      <c r="AB17" s="85" t="s">
        <v>731</v>
      </c>
      <c r="AC17" s="85" t="s">
        <v>751</v>
      </c>
      <c r="AD17" s="85" t="s">
        <v>771</v>
      </c>
      <c r="AE17" s="85" t="s">
        <v>791</v>
      </c>
      <c r="AF17" s="85" t="s">
        <v>824</v>
      </c>
      <c r="AG17" s="85" t="s">
        <v>844</v>
      </c>
      <c r="AH17" s="85" t="s">
        <v>864</v>
      </c>
      <c r="AI17" s="85" t="s">
        <v>884</v>
      </c>
      <c r="AJ17" s="85" t="s">
        <v>904</v>
      </c>
      <c r="AK17" s="85" t="s">
        <v>914</v>
      </c>
      <c r="AL17" s="85" t="s">
        <v>934</v>
      </c>
      <c r="AM17" s="85" t="s">
        <v>954</v>
      </c>
      <c r="AN17" s="85" t="s">
        <v>974</v>
      </c>
      <c r="AO17" s="85" t="s">
        <v>994</v>
      </c>
      <c r="AP17" s="85" t="s">
        <v>1011</v>
      </c>
      <c r="AQ17" s="86" t="s">
        <v>1031</v>
      </c>
      <c r="AR17" s="81" t="s">
        <v>1051</v>
      </c>
    </row>
    <row r="18" spans="1:44" ht="29.25" customHeight="1" x14ac:dyDescent="0.25">
      <c r="A18" s="87"/>
      <c r="B18" s="68"/>
      <c r="C18" s="67"/>
      <c r="D18" s="70"/>
      <c r="E18" s="66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4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2" t="str">
        <f>IF(B18="","",IF(B18="N",ROUND(F18*6,2)+ROUND(G18*12.5,2)+ROUND(H18*19,2)+ROUND(I18*34.5,2)+ROUND(J18*58,2)+ROUND(K18*317.5,2)+ROUND(L18*423,2)+ROUND(M18*635,2)+ROUND(N18*79,2)+ROUND(O18*158.5,2)+ROUND(P18*264.5,2)+ROUND(Q18*6,2)+ROUND(R18*12.5,2)+ROUND(S18*58,2)+ROUND(T18*79,2)+ROUND(U18*132,2)+ROUND(V18*79,2)+ROUND(W18*158.5,2)+ROUND(X18*264.5,2)+ROUND(Y18*6,2)+ROUND(Z18*12.5,2)+ROUND(AA18*58,2)+ROUND(AB18*79,2)+ROUND(AC18*132,2)+ROUND(AD18*79,2)+ROUND(AE18*158.5,2)+ROUND(AF18*264.5,2)+ROUND(AG18*6,2)+ROUND(AH18*12.5,2)+ROUND(AI18*58,2)+ROUND(AJ18*79,2)+ROUND(AK18*132,2)+ROUND(AL18*79,2)+ROUND(AM18*158.5,2)+ROUND(AN18*6,2)+ROUND(AO18*12.5,2)+ROUND(AP18*58,2)+ROUND(AQ18*79,2),IF(B18="B","brak przesłanek do naliczenia opłaty",IF(B18="Z",IF(C18=0,0,IF(C18="","",IF(C18=1,34*C18,IF(C18=2,34*C18,IF(C18=3,34*C18,IF(C18=4,34*C18,IF(C18=5,34*C18,IF(C18&gt;5,34*C18,"nieprawidłowa "))))))))))))</f>
        <v/>
      </c>
    </row>
    <row r="19" spans="1:44" ht="8.25" customHeight="1" x14ac:dyDescent="0.25">
      <c r="A19" s="64" t="s">
        <v>41</v>
      </c>
      <c r="B19" s="63" t="s">
        <v>61</v>
      </c>
      <c r="C19" s="65" t="s">
        <v>70</v>
      </c>
      <c r="D19" s="72" t="s">
        <v>5</v>
      </c>
      <c r="E19" s="63" t="s">
        <v>102</v>
      </c>
      <c r="F19" s="85" t="s">
        <v>122</v>
      </c>
      <c r="G19" s="85" t="s">
        <v>146</v>
      </c>
      <c r="H19" s="85" t="s">
        <v>181</v>
      </c>
      <c r="I19" s="85" t="s">
        <v>201</v>
      </c>
      <c r="J19" s="85" t="s">
        <v>279</v>
      </c>
      <c r="K19" s="85" t="s">
        <v>287</v>
      </c>
      <c r="L19" s="85" t="s">
        <v>449</v>
      </c>
      <c r="M19" s="85" t="s">
        <v>463</v>
      </c>
      <c r="N19" s="85" t="s">
        <v>477</v>
      </c>
      <c r="O19" s="85" t="s">
        <v>534</v>
      </c>
      <c r="P19" s="85" t="s">
        <v>502</v>
      </c>
      <c r="Q19" s="85" t="s">
        <v>516</v>
      </c>
      <c r="R19" s="85" t="s">
        <v>331</v>
      </c>
      <c r="S19" s="85" t="s">
        <v>552</v>
      </c>
      <c r="T19" s="85" t="s">
        <v>572</v>
      </c>
      <c r="U19" s="85" t="s">
        <v>592</v>
      </c>
      <c r="V19" s="85" t="s">
        <v>612</v>
      </c>
      <c r="W19" s="85" t="s">
        <v>632</v>
      </c>
      <c r="X19" s="85" t="s">
        <v>652</v>
      </c>
      <c r="Y19" s="85" t="s">
        <v>672</v>
      </c>
      <c r="Z19" s="85" t="s">
        <v>692</v>
      </c>
      <c r="AA19" s="85" t="s">
        <v>712</v>
      </c>
      <c r="AB19" s="85" t="s">
        <v>732</v>
      </c>
      <c r="AC19" s="85" t="s">
        <v>752</v>
      </c>
      <c r="AD19" s="85" t="s">
        <v>772</v>
      </c>
      <c r="AE19" s="85" t="s">
        <v>792</v>
      </c>
      <c r="AF19" s="85" t="s">
        <v>825</v>
      </c>
      <c r="AG19" s="85" t="s">
        <v>845</v>
      </c>
      <c r="AH19" s="85" t="s">
        <v>865</v>
      </c>
      <c r="AI19" s="85" t="s">
        <v>885</v>
      </c>
      <c r="AJ19" s="85" t="s">
        <v>905</v>
      </c>
      <c r="AK19" s="85" t="s">
        <v>915</v>
      </c>
      <c r="AL19" s="85" t="s">
        <v>935</v>
      </c>
      <c r="AM19" s="85" t="s">
        <v>955</v>
      </c>
      <c r="AN19" s="85" t="s">
        <v>975</v>
      </c>
      <c r="AO19" s="85" t="s">
        <v>995</v>
      </c>
      <c r="AP19" s="85" t="s">
        <v>1012</v>
      </c>
      <c r="AQ19" s="86" t="s">
        <v>1032</v>
      </c>
      <c r="AR19" s="81" t="s">
        <v>1052</v>
      </c>
    </row>
    <row r="20" spans="1:44" ht="29.25" customHeight="1" x14ac:dyDescent="0.25">
      <c r="A20" s="87"/>
      <c r="B20" s="68"/>
      <c r="C20" s="67"/>
      <c r="D20" s="70"/>
      <c r="E20" s="66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4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2" t="str">
        <f>IF(B20="","",IF(B20="N",ROUND(F20*6,2)+ROUND(G20*12.5,2)+ROUND(H20*19,2)+ROUND(I20*34.5,2)+ROUND(J20*58,2)+ROUND(K20*317.5,2)+ROUND(L20*423,2)+ROUND(M20*635,2)+ROUND(N20*79,2)+ROUND(O20*158.5,2)+ROUND(P20*264.5,2)+ROUND(Q20*6,2)+ROUND(R20*12.5,2)+ROUND(S20*58,2)+ROUND(T20*79,2)+ROUND(U20*132,2)+ROUND(V20*79,2)+ROUND(W20*158.5,2)+ROUND(X20*264.5,2)+ROUND(Y20*6,2)+ROUND(Z20*12.5,2)+ROUND(AA20*58,2)+ROUND(AB20*79,2)+ROUND(AC20*132,2)+ROUND(AD20*79,2)+ROUND(AE20*158.5,2)+ROUND(AF20*264.5,2)+ROUND(AG20*6,2)+ROUND(AH20*12.5,2)+ROUND(AI20*58,2)+ROUND(AJ20*79,2)+ROUND(AK20*132,2)+ROUND(AL20*79,2)+ROUND(AM20*158.5,2)+ROUND(AN20*6,2)+ROUND(AO20*12.5,2)+ROUND(AP20*58,2)+ROUND(AQ20*79,2),IF(B20="B","brak przesłanek do naliczenia opłaty",IF(B20="Z",IF(C20=0,0,IF(C20="","",IF(C20=1,34*C20,IF(C20=2,34*C20,IF(C20=3,34*C20,IF(C20=4,34*C20,IF(C20=5,34*C20,IF(C20&gt;5,34*C20,"nieprawidłowa "))))))))))))</f>
        <v/>
      </c>
    </row>
    <row r="21" spans="1:44" ht="9.75" customHeight="1" x14ac:dyDescent="0.25">
      <c r="A21" s="64" t="s">
        <v>42</v>
      </c>
      <c r="B21" s="63" t="s">
        <v>62</v>
      </c>
      <c r="C21" s="65" t="s">
        <v>20</v>
      </c>
      <c r="D21" s="72" t="s">
        <v>8</v>
      </c>
      <c r="E21" s="63" t="s">
        <v>103</v>
      </c>
      <c r="F21" s="85" t="s">
        <v>123</v>
      </c>
      <c r="G21" s="85" t="s">
        <v>147</v>
      </c>
      <c r="H21" s="85" t="s">
        <v>182</v>
      </c>
      <c r="I21" s="85" t="s">
        <v>202</v>
      </c>
      <c r="J21" s="85" t="s">
        <v>280</v>
      </c>
      <c r="K21" s="85" t="s">
        <v>436</v>
      </c>
      <c r="L21" s="85" t="s">
        <v>450</v>
      </c>
      <c r="M21" s="85" t="s">
        <v>464</v>
      </c>
      <c r="N21" s="85" t="s">
        <v>478</v>
      </c>
      <c r="O21" s="85" t="s">
        <v>535</v>
      </c>
      <c r="P21" s="85" t="s">
        <v>503</v>
      </c>
      <c r="Q21" s="85" t="s">
        <v>324</v>
      </c>
      <c r="R21" s="85" t="s">
        <v>332</v>
      </c>
      <c r="S21" s="85" t="s">
        <v>553</v>
      </c>
      <c r="T21" s="85" t="s">
        <v>573</v>
      </c>
      <c r="U21" s="85" t="s">
        <v>593</v>
      </c>
      <c r="V21" s="85" t="s">
        <v>613</v>
      </c>
      <c r="W21" s="85" t="s">
        <v>633</v>
      </c>
      <c r="X21" s="85" t="s">
        <v>653</v>
      </c>
      <c r="Y21" s="85" t="s">
        <v>673</v>
      </c>
      <c r="Z21" s="85" t="s">
        <v>693</v>
      </c>
      <c r="AA21" s="85" t="s">
        <v>713</v>
      </c>
      <c r="AB21" s="85" t="s">
        <v>733</v>
      </c>
      <c r="AC21" s="85" t="s">
        <v>753</v>
      </c>
      <c r="AD21" s="85" t="s">
        <v>773</v>
      </c>
      <c r="AE21" s="85" t="s">
        <v>793</v>
      </c>
      <c r="AF21" s="85" t="s">
        <v>826</v>
      </c>
      <c r="AG21" s="85" t="s">
        <v>846</v>
      </c>
      <c r="AH21" s="85" t="s">
        <v>866</v>
      </c>
      <c r="AI21" s="85" t="s">
        <v>886</v>
      </c>
      <c r="AJ21" s="85" t="s">
        <v>906</v>
      </c>
      <c r="AK21" s="85" t="s">
        <v>916</v>
      </c>
      <c r="AL21" s="85" t="s">
        <v>936</v>
      </c>
      <c r="AM21" s="85" t="s">
        <v>956</v>
      </c>
      <c r="AN21" s="85" t="s">
        <v>976</v>
      </c>
      <c r="AO21" s="85" t="s">
        <v>996</v>
      </c>
      <c r="AP21" s="85" t="s">
        <v>1013</v>
      </c>
      <c r="AQ21" s="86" t="s">
        <v>1033</v>
      </c>
      <c r="AR21" s="81" t="s">
        <v>1053</v>
      </c>
    </row>
    <row r="22" spans="1:44" ht="29.25" customHeight="1" x14ac:dyDescent="0.25">
      <c r="A22" s="87"/>
      <c r="B22" s="68"/>
      <c r="C22" s="67"/>
      <c r="D22" s="70"/>
      <c r="E22" s="66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4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2" t="str">
        <f>IF(B22="","",IF(B22="N",ROUND(F22*6,2)+ROUND(G22*12.5,2)+ROUND(H22*19,2)+ROUND(I22*34.5,2)+ROUND(J22*58,2)+ROUND(K22*317.5,2)+ROUND(L22*423,2)+ROUND(M22*635,2)+ROUND(N22*79,2)+ROUND(O22*158.5,2)+ROUND(P22*264.5,2)+ROUND(Q22*6,2)+ROUND(R22*12.5,2)+ROUND(S22*58,2)+ROUND(T22*79,2)+ROUND(U22*132,2)+ROUND(V22*79,2)+ROUND(W22*158.5,2)+ROUND(X22*264.5,2)+ROUND(Y22*6,2)+ROUND(Z22*12.5,2)+ROUND(AA22*58,2)+ROUND(AB22*79,2)+ROUND(AC22*132,2)+ROUND(AD22*79,2)+ROUND(AE22*158.5,2)+ROUND(AF22*264.5,2)+ROUND(AG22*6,2)+ROUND(AH22*12.5,2)+ROUND(AI22*58,2)+ROUND(AJ22*79,2)+ROUND(AK22*132,2)+ROUND(AL22*79,2)+ROUND(AM22*158.5,2)+ROUND(AN22*6,2)+ROUND(AO22*12.5,2)+ROUND(AP22*58,2)+ROUND(AQ22*79,2),IF(B22="B","brak przesłanek do naliczenia opłaty",IF(B22="Z",IF(C22=0,0,IF(C22="","",IF(C22=1,34*C22,IF(C22=2,34*C22,IF(C22=3,34*C22,IF(C22=4,34*C22,IF(C22=5,34*C22,IF(C22&gt;5,34*C22,"nieprawidłowa "))))))))))))</f>
        <v/>
      </c>
    </row>
    <row r="23" spans="1:44" ht="8.25" customHeight="1" x14ac:dyDescent="0.25">
      <c r="A23" s="64" t="s">
        <v>43</v>
      </c>
      <c r="B23" s="63" t="s">
        <v>213</v>
      </c>
      <c r="C23" s="65" t="s">
        <v>71</v>
      </c>
      <c r="D23" s="72" t="s">
        <v>9</v>
      </c>
      <c r="E23" s="63" t="s">
        <v>104</v>
      </c>
      <c r="F23" s="85" t="s">
        <v>124</v>
      </c>
      <c r="G23" s="85" t="s">
        <v>148</v>
      </c>
      <c r="H23" s="85" t="s">
        <v>183</v>
      </c>
      <c r="I23" s="85" t="s">
        <v>203</v>
      </c>
      <c r="J23" s="85" t="s">
        <v>281</v>
      </c>
      <c r="K23" s="85" t="s">
        <v>437</v>
      </c>
      <c r="L23" s="85" t="s">
        <v>451</v>
      </c>
      <c r="M23" s="85" t="s">
        <v>465</v>
      </c>
      <c r="N23" s="85" t="s">
        <v>479</v>
      </c>
      <c r="O23" s="85" t="s">
        <v>536</v>
      </c>
      <c r="P23" s="85" t="s">
        <v>504</v>
      </c>
      <c r="Q23" s="85" t="s">
        <v>325</v>
      </c>
      <c r="R23" s="85" t="s">
        <v>333</v>
      </c>
      <c r="S23" s="85" t="s">
        <v>554</v>
      </c>
      <c r="T23" s="85" t="s">
        <v>574</v>
      </c>
      <c r="U23" s="85" t="s">
        <v>594</v>
      </c>
      <c r="V23" s="85" t="s">
        <v>614</v>
      </c>
      <c r="W23" s="85" t="s">
        <v>634</v>
      </c>
      <c r="X23" s="85" t="s">
        <v>654</v>
      </c>
      <c r="Y23" s="85" t="s">
        <v>674</v>
      </c>
      <c r="Z23" s="85" t="s">
        <v>694</v>
      </c>
      <c r="AA23" s="85" t="s">
        <v>714</v>
      </c>
      <c r="AB23" s="85" t="s">
        <v>734</v>
      </c>
      <c r="AC23" s="85" t="s">
        <v>754</v>
      </c>
      <c r="AD23" s="85" t="s">
        <v>774</v>
      </c>
      <c r="AE23" s="85" t="s">
        <v>794</v>
      </c>
      <c r="AF23" s="85" t="s">
        <v>827</v>
      </c>
      <c r="AG23" s="85" t="s">
        <v>847</v>
      </c>
      <c r="AH23" s="85" t="s">
        <v>867</v>
      </c>
      <c r="AI23" s="85" t="s">
        <v>887</v>
      </c>
      <c r="AJ23" s="85" t="s">
        <v>907</v>
      </c>
      <c r="AK23" s="85" t="s">
        <v>917</v>
      </c>
      <c r="AL23" s="85" t="s">
        <v>937</v>
      </c>
      <c r="AM23" s="85" t="s">
        <v>957</v>
      </c>
      <c r="AN23" s="85" t="s">
        <v>977</v>
      </c>
      <c r="AO23" s="85" t="s">
        <v>997</v>
      </c>
      <c r="AP23" s="85" t="s">
        <v>1014</v>
      </c>
      <c r="AQ23" s="86" t="s">
        <v>1034</v>
      </c>
      <c r="AR23" s="81" t="s">
        <v>1054</v>
      </c>
    </row>
    <row r="24" spans="1:44" ht="29.25" customHeight="1" x14ac:dyDescent="0.25">
      <c r="A24" s="87"/>
      <c r="B24" s="68"/>
      <c r="C24" s="67"/>
      <c r="D24" s="70"/>
      <c r="E24" s="66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4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2" t="str">
        <f>IF(B24="","",IF(B24="N",ROUND(F24*6,2)+ROUND(G24*12.5,2)+ROUND(H24*19,2)+ROUND(I24*34.5,2)+ROUND(J24*58,2)+ROUND(K24*317.5,2)+ROUND(L24*423,2)+ROUND(M24*635,2)+ROUND(N24*79,2)+ROUND(O24*158.5,2)+ROUND(P24*264.5,2)+ROUND(Q24*6,2)+ROUND(R24*12.5,2)+ROUND(S24*58,2)+ROUND(T24*79,2)+ROUND(U24*132,2)+ROUND(V24*79,2)+ROUND(W24*158.5,2)+ROUND(X24*264.5,2)+ROUND(Y24*6,2)+ROUND(Z24*12.5,2)+ROUND(AA24*58,2)+ROUND(AB24*79,2)+ROUND(AC24*132,2)+ROUND(AD24*79,2)+ROUND(AE24*158.5,2)+ROUND(AF24*264.5,2)+ROUND(AG24*6,2)+ROUND(AH24*12.5,2)+ROUND(AI24*58,2)+ROUND(AJ24*79,2)+ROUND(AK24*132,2)+ROUND(AL24*79,2)+ROUND(AM24*158.5,2)+ROUND(AN24*6,2)+ROUND(AO24*12.5,2)+ROUND(AP24*58,2)+ROUND(AQ24*79,2),IF(B24="B","brak przesłanek do naliczenia opłaty",IF(B24="Z",IF(C24=0,0,IF(C24="","",IF(C24=1,34*C24,IF(C24=2,34*C24,IF(C24=3,34*C24,IF(C24=4,34*C24,IF(C24=5,34*C24,IF(C24&gt;5,34*C24,"nieprawidłowa "))))))))))))</f>
        <v/>
      </c>
    </row>
    <row r="25" spans="1:44" ht="9" customHeight="1" x14ac:dyDescent="0.25">
      <c r="A25" s="64" t="s">
        <v>44</v>
      </c>
      <c r="B25" s="63" t="s">
        <v>63</v>
      </c>
      <c r="C25" s="65" t="s">
        <v>72</v>
      </c>
      <c r="D25" s="72" t="s">
        <v>6</v>
      </c>
      <c r="E25" s="63" t="s">
        <v>105</v>
      </c>
      <c r="F25" s="85" t="s">
        <v>125</v>
      </c>
      <c r="G25" s="85" t="s">
        <v>149</v>
      </c>
      <c r="H25" s="85" t="s">
        <v>184</v>
      </c>
      <c r="I25" s="85" t="s">
        <v>204</v>
      </c>
      <c r="J25" s="85" t="s">
        <v>424</v>
      </c>
      <c r="K25" s="85" t="s">
        <v>438</v>
      </c>
      <c r="L25" s="85" t="s">
        <v>452</v>
      </c>
      <c r="M25" s="85" t="s">
        <v>466</v>
      </c>
      <c r="N25" s="85" t="s">
        <v>480</v>
      </c>
      <c r="O25" s="85" t="s">
        <v>537</v>
      </c>
      <c r="P25" s="85" t="s">
        <v>318</v>
      </c>
      <c r="Q25" s="85" t="s">
        <v>326</v>
      </c>
      <c r="R25" s="85" t="s">
        <v>334</v>
      </c>
      <c r="S25" s="85" t="s">
        <v>555</v>
      </c>
      <c r="T25" s="85" t="s">
        <v>575</v>
      </c>
      <c r="U25" s="85" t="s">
        <v>595</v>
      </c>
      <c r="V25" s="85" t="s">
        <v>615</v>
      </c>
      <c r="W25" s="85" t="s">
        <v>635</v>
      </c>
      <c r="X25" s="85" t="s">
        <v>655</v>
      </c>
      <c r="Y25" s="85" t="s">
        <v>675</v>
      </c>
      <c r="Z25" s="85" t="s">
        <v>695</v>
      </c>
      <c r="AA25" s="85" t="s">
        <v>715</v>
      </c>
      <c r="AB25" s="85" t="s">
        <v>735</v>
      </c>
      <c r="AC25" s="85" t="s">
        <v>755</v>
      </c>
      <c r="AD25" s="85" t="s">
        <v>775</v>
      </c>
      <c r="AE25" s="85" t="s">
        <v>795</v>
      </c>
      <c r="AF25" s="85" t="s">
        <v>828</v>
      </c>
      <c r="AG25" s="85" t="s">
        <v>848</v>
      </c>
      <c r="AH25" s="85" t="s">
        <v>868</v>
      </c>
      <c r="AI25" s="85" t="s">
        <v>888</v>
      </c>
      <c r="AJ25" s="85" t="s">
        <v>908</v>
      </c>
      <c r="AK25" s="85" t="s">
        <v>918</v>
      </c>
      <c r="AL25" s="85" t="s">
        <v>938</v>
      </c>
      <c r="AM25" s="85" t="s">
        <v>958</v>
      </c>
      <c r="AN25" s="85" t="s">
        <v>978</v>
      </c>
      <c r="AO25" s="85" t="s">
        <v>998</v>
      </c>
      <c r="AP25" s="85" t="s">
        <v>1015</v>
      </c>
      <c r="AQ25" s="86" t="s">
        <v>1035</v>
      </c>
      <c r="AR25" s="81" t="s">
        <v>1055</v>
      </c>
    </row>
    <row r="26" spans="1:44" ht="29.25" customHeight="1" x14ac:dyDescent="0.25">
      <c r="A26" s="87"/>
      <c r="B26" s="68"/>
      <c r="C26" s="67"/>
      <c r="D26" s="70"/>
      <c r="E26" s="66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4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2" t="str">
        <f>IF(B26="","",IF(B26="N",ROUND(F26*6,2)+ROUND(G26*12.5,2)+ROUND(H26*19,2)+ROUND(I26*34.5,2)+ROUND(J26*58,2)+ROUND(K26*317.5,2)+ROUND(L26*423,2)+ROUND(M26*635,2)+ROUND(N26*79,2)+ROUND(O26*158.5,2)+ROUND(P26*264.5,2)+ROUND(Q26*6,2)+ROUND(R26*12.5,2)+ROUND(S26*58,2)+ROUND(T26*79,2)+ROUND(U26*132,2)+ROUND(V26*79,2)+ROUND(W26*158.5,2)+ROUND(X26*264.5,2)+ROUND(Y26*6,2)+ROUND(Z26*12.5,2)+ROUND(AA26*58,2)+ROUND(AB26*79,2)+ROUND(AC26*132,2)+ROUND(AD26*79,2)+ROUND(AE26*158.5,2)+ROUND(AF26*264.5,2)+ROUND(AG26*6,2)+ROUND(AH26*12.5,2)+ROUND(AI26*58,2)+ROUND(AJ26*79,2)+ROUND(AK26*132,2)+ROUND(AL26*79,2)+ROUND(AM26*158.5,2)+ROUND(AN26*6,2)+ROUND(AO26*12.5,2)+ROUND(AP26*58,2)+ROUND(AQ26*79,2),IF(B26="B","brak przesłanek do naliczenia opłaty",IF(B26="Z",IF(C26=0,0,IF(C26="","",IF(C26=1,34*C26,IF(C26=2,34*C26,IF(C26=3,34*C26,IF(C26=4,34*C26,IF(C26=5,34*C26,IF(C26&gt;5,34*C26,"nieprawidłowa "))))))))))))</f>
        <v/>
      </c>
    </row>
    <row r="27" spans="1:44" ht="8.25" customHeight="1" x14ac:dyDescent="0.25">
      <c r="A27" s="64" t="s">
        <v>45</v>
      </c>
      <c r="B27" s="63" t="s">
        <v>64</v>
      </c>
      <c r="C27" s="65" t="s">
        <v>73</v>
      </c>
      <c r="D27" s="72" t="s">
        <v>7</v>
      </c>
      <c r="E27" s="63" t="s">
        <v>106</v>
      </c>
      <c r="F27" s="85" t="s">
        <v>126</v>
      </c>
      <c r="G27" s="85" t="s">
        <v>150</v>
      </c>
      <c r="H27" s="85" t="s">
        <v>185</v>
      </c>
      <c r="I27" s="85" t="s">
        <v>205</v>
      </c>
      <c r="J27" s="85" t="s">
        <v>425</v>
      </c>
      <c r="K27" s="85" t="s">
        <v>439</v>
      </c>
      <c r="L27" s="85" t="s">
        <v>453</v>
      </c>
      <c r="M27" s="85" t="s">
        <v>467</v>
      </c>
      <c r="N27" s="85" t="s">
        <v>486</v>
      </c>
      <c r="O27" s="85" t="s">
        <v>538</v>
      </c>
      <c r="P27" s="85" t="s">
        <v>319</v>
      </c>
      <c r="Q27" s="85" t="s">
        <v>327</v>
      </c>
      <c r="R27" s="85" t="s">
        <v>335</v>
      </c>
      <c r="S27" s="85" t="s">
        <v>556</v>
      </c>
      <c r="T27" s="85" t="s">
        <v>576</v>
      </c>
      <c r="U27" s="85" t="s">
        <v>596</v>
      </c>
      <c r="V27" s="85" t="s">
        <v>616</v>
      </c>
      <c r="W27" s="85" t="s">
        <v>636</v>
      </c>
      <c r="X27" s="85" t="s">
        <v>656</v>
      </c>
      <c r="Y27" s="85" t="s">
        <v>676</v>
      </c>
      <c r="Z27" s="85" t="s">
        <v>696</v>
      </c>
      <c r="AA27" s="85" t="s">
        <v>716</v>
      </c>
      <c r="AB27" s="85" t="s">
        <v>736</v>
      </c>
      <c r="AC27" s="85" t="s">
        <v>756</v>
      </c>
      <c r="AD27" s="85" t="s">
        <v>776</v>
      </c>
      <c r="AE27" s="85" t="s">
        <v>809</v>
      </c>
      <c r="AF27" s="85" t="s">
        <v>829</v>
      </c>
      <c r="AG27" s="85" t="s">
        <v>849</v>
      </c>
      <c r="AH27" s="85" t="s">
        <v>869</v>
      </c>
      <c r="AI27" s="85" t="s">
        <v>889</v>
      </c>
      <c r="AJ27" s="85" t="s">
        <v>796</v>
      </c>
      <c r="AK27" s="85" t="s">
        <v>919</v>
      </c>
      <c r="AL27" s="85" t="s">
        <v>939</v>
      </c>
      <c r="AM27" s="85" t="s">
        <v>959</v>
      </c>
      <c r="AN27" s="85" t="s">
        <v>979</v>
      </c>
      <c r="AO27" s="85" t="s">
        <v>999</v>
      </c>
      <c r="AP27" s="85" t="s">
        <v>1016</v>
      </c>
      <c r="AQ27" s="86" t="s">
        <v>1036</v>
      </c>
      <c r="AR27" s="81" t="s">
        <v>1056</v>
      </c>
    </row>
    <row r="28" spans="1:44" ht="29.25" customHeight="1" x14ac:dyDescent="0.25">
      <c r="A28" s="87"/>
      <c r="B28" s="68"/>
      <c r="C28" s="67"/>
      <c r="D28" s="70"/>
      <c r="E28" s="66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4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2" t="str">
        <f>IF(B28="","",IF(B28="N",ROUND(F28*6,2)+ROUND(G28*12.5,2)+ROUND(H28*19,2)+ROUND(I28*34.5,2)+ROUND(J28*58,2)+ROUND(K28*317.5,2)+ROUND(L28*423,2)+ROUND(M28*635,2)+ROUND(N28*79,2)+ROUND(O28*158.5,2)+ROUND(P28*264.5,2)+ROUND(Q28*6,2)+ROUND(R28*12.5,2)+ROUND(S28*58,2)+ROUND(T28*79,2)+ROUND(U28*132,2)+ROUND(V28*79,2)+ROUND(W28*158.5,2)+ROUND(X28*264.5,2)+ROUND(Y28*6,2)+ROUND(Z28*12.5,2)+ROUND(AA28*58,2)+ROUND(AB28*79,2)+ROUND(AC28*132,2)+ROUND(AD28*79,2)+ROUND(AE28*158.5,2)+ROUND(AF28*264.5,2)+ROUND(AG28*6,2)+ROUND(AH28*12.5,2)+ROUND(AI28*58,2)+ROUND(AJ28*79,2)+ROUND(AK28*132,2)+ROUND(AL28*79,2)+ROUND(AM28*158.5,2)+ROUND(AN28*6,2)+ROUND(AO28*12.5,2)+ROUND(AP28*58,2)+ROUND(AQ28*79,2),IF(B28="B","brak przesłanek do naliczenia opłaty",IF(B28="Z",IF(C28=0,0,IF(C28="","",IF(C28=1,34*C28,IF(C28=2,34*C28,IF(C28=3,34*C28,IF(C28=4,34*C28,IF(C28=5,34*C28,IF(C28&gt;5,34*C28,"nieprawidłowa "))))))))))))</f>
        <v/>
      </c>
    </row>
    <row r="29" spans="1:44" ht="9" customHeight="1" x14ac:dyDescent="0.25">
      <c r="A29" s="64" t="s">
        <v>46</v>
      </c>
      <c r="B29" s="63" t="s">
        <v>65</v>
      </c>
      <c r="C29" s="65" t="s">
        <v>74</v>
      </c>
      <c r="D29" s="72" t="s">
        <v>87</v>
      </c>
      <c r="E29" s="63" t="s">
        <v>107</v>
      </c>
      <c r="F29" s="85" t="s">
        <v>127</v>
      </c>
      <c r="G29" s="85" t="s">
        <v>151</v>
      </c>
      <c r="H29" s="85" t="s">
        <v>186</v>
      </c>
      <c r="I29" s="85" t="s">
        <v>206</v>
      </c>
      <c r="J29" s="85" t="s">
        <v>426</v>
      </c>
      <c r="K29" s="85" t="s">
        <v>440</v>
      </c>
      <c r="L29" s="85" t="s">
        <v>454</v>
      </c>
      <c r="M29" s="85" t="s">
        <v>468</v>
      </c>
      <c r="N29" s="85" t="s">
        <v>487</v>
      </c>
      <c r="O29" s="85" t="s">
        <v>312</v>
      </c>
      <c r="P29" s="85" t="s">
        <v>320</v>
      </c>
      <c r="Q29" s="85" t="s">
        <v>328</v>
      </c>
      <c r="R29" s="85" t="s">
        <v>519</v>
      </c>
      <c r="S29" s="85" t="s">
        <v>557</v>
      </c>
      <c r="T29" s="85" t="s">
        <v>577</v>
      </c>
      <c r="U29" s="85" t="s">
        <v>597</v>
      </c>
      <c r="V29" s="85" t="s">
        <v>617</v>
      </c>
      <c r="W29" s="85" t="s">
        <v>637</v>
      </c>
      <c r="X29" s="85" t="s">
        <v>657</v>
      </c>
      <c r="Y29" s="85" t="s">
        <v>677</v>
      </c>
      <c r="Z29" s="85" t="s">
        <v>697</v>
      </c>
      <c r="AA29" s="85" t="s">
        <v>717</v>
      </c>
      <c r="AB29" s="85" t="s">
        <v>737</v>
      </c>
      <c r="AC29" s="85" t="s">
        <v>757</v>
      </c>
      <c r="AD29" s="85" t="s">
        <v>777</v>
      </c>
      <c r="AE29" s="85" t="s">
        <v>810</v>
      </c>
      <c r="AF29" s="85" t="s">
        <v>830</v>
      </c>
      <c r="AG29" s="85" t="s">
        <v>850</v>
      </c>
      <c r="AH29" s="85" t="s">
        <v>870</v>
      </c>
      <c r="AI29" s="85" t="s">
        <v>890</v>
      </c>
      <c r="AJ29" s="85" t="s">
        <v>797</v>
      </c>
      <c r="AK29" s="85" t="s">
        <v>920</v>
      </c>
      <c r="AL29" s="85" t="s">
        <v>940</v>
      </c>
      <c r="AM29" s="85" t="s">
        <v>960</v>
      </c>
      <c r="AN29" s="85" t="s">
        <v>980</v>
      </c>
      <c r="AO29" s="85" t="s">
        <v>1000</v>
      </c>
      <c r="AP29" s="85" t="s">
        <v>1017</v>
      </c>
      <c r="AQ29" s="86" t="s">
        <v>1037</v>
      </c>
      <c r="AR29" s="81" t="s">
        <v>1057</v>
      </c>
    </row>
    <row r="30" spans="1:44" ht="29.25" customHeight="1" x14ac:dyDescent="0.25">
      <c r="A30" s="87"/>
      <c r="B30" s="68"/>
      <c r="C30" s="67"/>
      <c r="D30" s="70"/>
      <c r="E30" s="66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4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2" t="str">
        <f>IF(B30="","",IF(B30="N",ROUND(F30*6,2)+ROUND(G30*12.5,2)+ROUND(H30*19,2)+ROUND(I30*34.5,2)+ROUND(J30*58,2)+ROUND(K30*317.5,2)+ROUND(L30*423,2)+ROUND(M30*635,2)+ROUND(N30*79,2)+ROUND(O30*158.5,2)+ROUND(P30*264.5,2)+ROUND(Q30*6,2)+ROUND(R30*12.5,2)+ROUND(S30*58,2)+ROUND(T30*79,2)+ROUND(U30*132,2)+ROUND(V30*79,2)+ROUND(W30*158.5,2)+ROUND(X30*264.5,2)+ROUND(Y30*6,2)+ROUND(Z30*12.5,2)+ROUND(AA30*58,2)+ROUND(AB30*79,2)+ROUND(AC30*132,2)+ROUND(AD30*79,2)+ROUND(AE30*158.5,2)+ROUND(AF30*264.5,2)+ROUND(AG30*6,2)+ROUND(AH30*12.5,2)+ROUND(AI30*58,2)+ROUND(AJ30*79,2)+ROUND(AK30*132,2)+ROUND(AL30*79,2)+ROUND(AM30*158.5,2)+ROUND(AN30*6,2)+ROUND(AO30*12.5,2)+ROUND(AP30*58,2)+ROUND(AQ30*79,2),IF(B30="B","brak przesłanek do naliczenia opłaty",IF(B30="Z",IF(C30=0,0,IF(C30="","",IF(C30=1,34*C30,IF(C30=2,34*C30,IF(C30=3,34*C30,IF(C30=4,34*C30,IF(C30=5,34*C30,IF(C30&gt;5,34*C30,"nieprawidłowa "))))))))))))</f>
        <v/>
      </c>
    </row>
    <row r="31" spans="1:44" ht="9" customHeight="1" x14ac:dyDescent="0.25">
      <c r="A31" s="64" t="s">
        <v>47</v>
      </c>
      <c r="B31" s="63" t="s">
        <v>66</v>
      </c>
      <c r="C31" s="65" t="s">
        <v>75</v>
      </c>
      <c r="D31" s="72" t="s">
        <v>88</v>
      </c>
      <c r="E31" s="63" t="s">
        <v>108</v>
      </c>
      <c r="F31" s="85" t="s">
        <v>128</v>
      </c>
      <c r="G31" s="85" t="s">
        <v>152</v>
      </c>
      <c r="H31" s="85" t="s">
        <v>187</v>
      </c>
      <c r="I31" s="85" t="s">
        <v>207</v>
      </c>
      <c r="J31" s="85" t="s">
        <v>427</v>
      </c>
      <c r="K31" s="85" t="s">
        <v>441</v>
      </c>
      <c r="L31" s="85" t="s">
        <v>455</v>
      </c>
      <c r="M31" s="85" t="s">
        <v>469</v>
      </c>
      <c r="N31" s="85" t="s">
        <v>488</v>
      </c>
      <c r="O31" s="85" t="s">
        <v>313</v>
      </c>
      <c r="P31" s="85" t="s">
        <v>321</v>
      </c>
      <c r="Q31" s="85" t="s">
        <v>329</v>
      </c>
      <c r="R31" s="85" t="s">
        <v>520</v>
      </c>
      <c r="S31" s="85" t="s">
        <v>558</v>
      </c>
      <c r="T31" s="85" t="s">
        <v>578</v>
      </c>
      <c r="U31" s="85" t="s">
        <v>598</v>
      </c>
      <c r="V31" s="85" t="s">
        <v>618</v>
      </c>
      <c r="W31" s="85" t="s">
        <v>638</v>
      </c>
      <c r="X31" s="85" t="s">
        <v>658</v>
      </c>
      <c r="Y31" s="85" t="s">
        <v>678</v>
      </c>
      <c r="Z31" s="85" t="s">
        <v>698</v>
      </c>
      <c r="AA31" s="85" t="s">
        <v>718</v>
      </c>
      <c r="AB31" s="85" t="s">
        <v>738</v>
      </c>
      <c r="AC31" s="85" t="s">
        <v>758</v>
      </c>
      <c r="AD31" s="85" t="s">
        <v>778</v>
      </c>
      <c r="AE31" s="85" t="s">
        <v>811</v>
      </c>
      <c r="AF31" s="85" t="s">
        <v>831</v>
      </c>
      <c r="AG31" s="85" t="s">
        <v>851</v>
      </c>
      <c r="AH31" s="85" t="s">
        <v>871</v>
      </c>
      <c r="AI31" s="85" t="s">
        <v>891</v>
      </c>
      <c r="AJ31" s="85" t="s">
        <v>798</v>
      </c>
      <c r="AK31" s="85" t="s">
        <v>921</v>
      </c>
      <c r="AL31" s="85" t="s">
        <v>941</v>
      </c>
      <c r="AM31" s="85" t="s">
        <v>961</v>
      </c>
      <c r="AN31" s="85" t="s">
        <v>981</v>
      </c>
      <c r="AO31" s="85" t="s">
        <v>1001</v>
      </c>
      <c r="AP31" s="85" t="s">
        <v>1018</v>
      </c>
      <c r="AQ31" s="86" t="s">
        <v>1038</v>
      </c>
      <c r="AR31" s="81" t="s">
        <v>1058</v>
      </c>
    </row>
    <row r="32" spans="1:44" ht="29.25" customHeight="1" x14ac:dyDescent="0.25">
      <c r="A32" s="87"/>
      <c r="B32" s="68"/>
      <c r="C32" s="67"/>
      <c r="D32" s="70"/>
      <c r="E32" s="66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4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2" t="str">
        <f>IF(B32="","",IF(B32="N",ROUND(F32*6,2)+ROUND(G32*12.5,2)+ROUND(H32*19,2)+ROUND(I32*34.5,2)+ROUND(J32*58,2)+ROUND(K32*317.5,2)+ROUND(L32*423,2)+ROUND(M32*635,2)+ROUND(N32*79,2)+ROUND(O32*158.5,2)+ROUND(P32*264.5,2)+ROUND(Q32*6,2)+ROUND(R32*12.5,2)+ROUND(S32*58,2)+ROUND(T32*79,2)+ROUND(U32*132,2)+ROUND(V32*79,2)+ROUND(W32*158.5,2)+ROUND(X32*264.5,2)+ROUND(Y32*6,2)+ROUND(Z32*12.5,2)+ROUND(AA32*58,2)+ROUND(AB32*79,2)+ROUND(AC32*132,2)+ROUND(AD32*79,2)+ROUND(AE32*158.5,2)+ROUND(AF32*264.5,2)+ROUND(AG32*6,2)+ROUND(AH32*12.5,2)+ROUND(AI32*58,2)+ROUND(AJ32*79,2)+ROUND(AK32*132,2)+ROUND(AL32*79,2)+ROUND(AM32*158.5,2)+ROUND(AN32*6,2)+ROUND(AO32*12.5,2)+ROUND(AP32*58,2)+ROUND(AQ32*79,2),IF(B32="B","brak przesłanek do naliczenia opłaty",IF(B32="Z",IF(C32=0,0,IF(C32="","",IF(C32=1,34*C32,IF(C32=2,34*C32,IF(C32=3,34*C32,IF(C32=4,34*C32,IF(C32=5,34*C32,IF(C32&gt;5,34*C32,"nieprawidłowa "))))))))))))</f>
        <v/>
      </c>
    </row>
    <row r="33" spans="1:44" ht="9" customHeight="1" x14ac:dyDescent="0.25">
      <c r="A33" s="64" t="s">
        <v>48</v>
      </c>
      <c r="B33" s="63" t="s">
        <v>67</v>
      </c>
      <c r="C33" s="65" t="s">
        <v>76</v>
      </c>
      <c r="D33" s="72" t="s">
        <v>89</v>
      </c>
      <c r="E33" s="63" t="s">
        <v>109</v>
      </c>
      <c r="F33" s="85" t="s">
        <v>129</v>
      </c>
      <c r="G33" s="85" t="s">
        <v>153</v>
      </c>
      <c r="H33" s="85" t="s">
        <v>188</v>
      </c>
      <c r="I33" s="85" t="s">
        <v>208</v>
      </c>
      <c r="J33" s="85" t="s">
        <v>428</v>
      </c>
      <c r="K33" s="85" t="s">
        <v>442</v>
      </c>
      <c r="L33" s="85" t="s">
        <v>456</v>
      </c>
      <c r="M33" s="85" t="s">
        <v>470</v>
      </c>
      <c r="N33" s="85" t="s">
        <v>306</v>
      </c>
      <c r="O33" s="85" t="s">
        <v>314</v>
      </c>
      <c r="P33" s="85" t="s">
        <v>322</v>
      </c>
      <c r="Q33" s="85" t="s">
        <v>539</v>
      </c>
      <c r="R33" s="85" t="s">
        <v>521</v>
      </c>
      <c r="S33" s="85" t="s">
        <v>559</v>
      </c>
      <c r="T33" s="85" t="s">
        <v>579</v>
      </c>
      <c r="U33" s="85" t="s">
        <v>599</v>
      </c>
      <c r="V33" s="85" t="s">
        <v>619</v>
      </c>
      <c r="W33" s="85" t="s">
        <v>639</v>
      </c>
      <c r="X33" s="85" t="s">
        <v>659</v>
      </c>
      <c r="Y33" s="85" t="s">
        <v>679</v>
      </c>
      <c r="Z33" s="85" t="s">
        <v>699</v>
      </c>
      <c r="AA33" s="85" t="s">
        <v>719</v>
      </c>
      <c r="AB33" s="85" t="s">
        <v>739</v>
      </c>
      <c r="AC33" s="85" t="s">
        <v>759</v>
      </c>
      <c r="AD33" s="85" t="s">
        <v>779</v>
      </c>
      <c r="AE33" s="85" t="s">
        <v>812</v>
      </c>
      <c r="AF33" s="85" t="s">
        <v>832</v>
      </c>
      <c r="AG33" s="85" t="s">
        <v>852</v>
      </c>
      <c r="AH33" s="85" t="s">
        <v>872</v>
      </c>
      <c r="AI33" s="85" t="s">
        <v>892</v>
      </c>
      <c r="AJ33" s="85" t="s">
        <v>799</v>
      </c>
      <c r="AK33" s="85" t="s">
        <v>922</v>
      </c>
      <c r="AL33" s="85" t="s">
        <v>942</v>
      </c>
      <c r="AM33" s="85" t="s">
        <v>962</v>
      </c>
      <c r="AN33" s="85" t="s">
        <v>982</v>
      </c>
      <c r="AO33" s="85" t="s">
        <v>1002</v>
      </c>
      <c r="AP33" s="85" t="s">
        <v>1019</v>
      </c>
      <c r="AQ33" s="86" t="s">
        <v>1039</v>
      </c>
      <c r="AR33" s="81" t="s">
        <v>1059</v>
      </c>
    </row>
    <row r="34" spans="1:44" ht="29.25" customHeight="1" x14ac:dyDescent="0.25">
      <c r="A34" s="87"/>
      <c r="B34" s="68"/>
      <c r="C34" s="67"/>
      <c r="D34" s="70"/>
      <c r="E34" s="66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4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2" t="str">
        <f>IF(B34="","",IF(B34="N",ROUND(F34*6,2)+ROUND(G34*12.5,2)+ROUND(H34*19,2)+ROUND(I34*34.5,2)+ROUND(J34*58,2)+ROUND(K34*317.5,2)+ROUND(L34*423,2)+ROUND(M34*635,2)+ROUND(N34*79,2)+ROUND(O34*158.5,2)+ROUND(P34*264.5,2)+ROUND(Q34*6,2)+ROUND(R34*12.5,2)+ROUND(S34*58,2)+ROUND(T34*79,2)+ROUND(U34*132,2)+ROUND(V34*79,2)+ROUND(W34*158.5,2)+ROUND(X34*264.5,2)+ROUND(Y34*6,2)+ROUND(Z34*12.5,2)+ROUND(AA34*58,2)+ROUND(AB34*79,2)+ROUND(AC34*132,2)+ROUND(AD34*79,2)+ROUND(AE34*158.5,2)+ROUND(AF34*264.5,2)+ROUND(AG34*6,2)+ROUND(AH34*12.5,2)+ROUND(AI34*58,2)+ROUND(AJ34*79,2)+ROUND(AK34*132,2)+ROUND(AL34*79,2)+ROUND(AM34*158.5,2)+ROUND(AN34*6,2)+ROUND(AO34*12.5,2)+ROUND(AP34*58,2)+ROUND(AQ34*79,2),IF(B34="B","brak przesłanek do naliczenia opłaty",IF(B34="Z",IF(C34=0,0,IF(C34="","",IF(C34=1,34*C34,IF(C34=2,34*C34,IF(C34=3,34*C34,IF(C34=4,34*C34,IF(C34=5,34*C34,IF(C34&gt;5,34*C34,"nieprawidłowa "))))))))))))</f>
        <v/>
      </c>
    </row>
    <row r="35" spans="1:44" ht="8.25" customHeight="1" x14ac:dyDescent="0.25">
      <c r="A35" s="64" t="s">
        <v>49</v>
      </c>
      <c r="B35" s="63" t="s">
        <v>216</v>
      </c>
      <c r="C35" s="65" t="s">
        <v>77</v>
      </c>
      <c r="D35" s="72" t="s">
        <v>90</v>
      </c>
      <c r="E35" s="63" t="s">
        <v>110</v>
      </c>
      <c r="F35" s="85" t="s">
        <v>130</v>
      </c>
      <c r="G35" s="85" t="s">
        <v>154</v>
      </c>
      <c r="H35" s="85" t="s">
        <v>189</v>
      </c>
      <c r="I35" s="85" t="s">
        <v>209</v>
      </c>
      <c r="J35" s="85" t="s">
        <v>429</v>
      </c>
      <c r="K35" s="85" t="s">
        <v>443</v>
      </c>
      <c r="L35" s="85" t="s">
        <v>457</v>
      </c>
      <c r="M35" s="85" t="s">
        <v>471</v>
      </c>
      <c r="N35" s="85" t="s">
        <v>307</v>
      </c>
      <c r="O35" s="85" t="s">
        <v>315</v>
      </c>
      <c r="P35" s="85" t="s">
        <v>323</v>
      </c>
      <c r="Q35" s="85" t="s">
        <v>540</v>
      </c>
      <c r="R35" s="85" t="s">
        <v>522</v>
      </c>
      <c r="S35" s="85" t="s">
        <v>560</v>
      </c>
      <c r="T35" s="85" t="s">
        <v>580</v>
      </c>
      <c r="U35" s="85" t="s">
        <v>600</v>
      </c>
      <c r="V35" s="85" t="s">
        <v>620</v>
      </c>
      <c r="W35" s="85" t="s">
        <v>640</v>
      </c>
      <c r="X35" s="85" t="s">
        <v>660</v>
      </c>
      <c r="Y35" s="85" t="s">
        <v>680</v>
      </c>
      <c r="Z35" s="85" t="s">
        <v>700</v>
      </c>
      <c r="AA35" s="85" t="s">
        <v>720</v>
      </c>
      <c r="AB35" s="85" t="s">
        <v>740</v>
      </c>
      <c r="AC35" s="85" t="s">
        <v>760</v>
      </c>
      <c r="AD35" s="85" t="s">
        <v>780</v>
      </c>
      <c r="AE35" s="85" t="s">
        <v>813</v>
      </c>
      <c r="AF35" s="85" t="s">
        <v>833</v>
      </c>
      <c r="AG35" s="85" t="s">
        <v>853</v>
      </c>
      <c r="AH35" s="85" t="s">
        <v>873</v>
      </c>
      <c r="AI35" s="85" t="s">
        <v>893</v>
      </c>
      <c r="AJ35" s="85" t="s">
        <v>800</v>
      </c>
      <c r="AK35" s="85" t="s">
        <v>923</v>
      </c>
      <c r="AL35" s="85" t="s">
        <v>943</v>
      </c>
      <c r="AM35" s="85" t="s">
        <v>963</v>
      </c>
      <c r="AN35" s="85" t="s">
        <v>983</v>
      </c>
      <c r="AO35" s="85" t="s">
        <v>1003</v>
      </c>
      <c r="AP35" s="85" t="s">
        <v>1020</v>
      </c>
      <c r="AQ35" s="86" t="s">
        <v>1040</v>
      </c>
      <c r="AR35" s="81" t="s">
        <v>1060</v>
      </c>
    </row>
    <row r="36" spans="1:44" ht="29.25" customHeight="1" x14ac:dyDescent="0.25">
      <c r="A36" s="87"/>
      <c r="B36" s="68"/>
      <c r="C36" s="67"/>
      <c r="D36" s="70"/>
      <c r="E36" s="66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4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83"/>
      <c r="AP36" s="83"/>
      <c r="AQ36" s="83"/>
      <c r="AR36" s="82" t="str">
        <f>IF(B36="","",IF(B36="N",ROUND(F36*6,2)+ROUND(G36*12.5,2)+ROUND(H36*19,2)+ROUND(I36*34.5,2)+ROUND(J36*58,2)+ROUND(K36*317.5,2)+ROUND(L36*423,2)+ROUND(M36*635,2)+ROUND(N36*79,2)+ROUND(O36*158.5,2)+ROUND(P36*264.5,2)+ROUND(Q36*6,2)+ROUND(R36*12.5,2)+ROUND(S36*58,2)+ROUND(T36*79,2)+ROUND(U36*132,2)+ROUND(V36*79,2)+ROUND(W36*158.5,2)+ROUND(X36*264.5,2)+ROUND(Y36*6,2)+ROUND(Z36*12.5,2)+ROUND(AA36*58,2)+ROUND(AB36*79,2)+ROUND(AC36*132,2)+ROUND(AD36*79,2)+ROUND(AE36*158.5,2)+ROUND(AF36*264.5,2)+ROUND(AG36*6,2)+ROUND(AH36*12.5,2)+ROUND(AI36*58,2)+ROUND(AJ36*79,2)+ROUND(AK36*132,2)+ROUND(AL36*79,2)+ROUND(AM36*158.5,2)+ROUND(AN36*6,2)+ROUND(AO36*12.5,2)+ROUND(AP36*58,2)+ROUND(AQ36*79,2),IF(B36="B","brak przesłanek do naliczenia opłaty",IF(B36="Z",IF(C36=0,0,IF(C36="","",IF(C36=1,34*C36,IF(C36=2,34*C36,IF(C36=3,34*C36,IF(C36=4,34*C36,IF(C36=5,34*C36,IF(C36&gt;5,34*C36,"nieprawidłowa "))))))))))))</f>
        <v/>
      </c>
    </row>
    <row r="37" spans="1:44" ht="8.25" customHeight="1" x14ac:dyDescent="0.25">
      <c r="A37" s="64" t="s">
        <v>50</v>
      </c>
      <c r="B37" s="63" t="s">
        <v>214</v>
      </c>
      <c r="C37" s="65" t="s">
        <v>78</v>
      </c>
      <c r="D37" s="72" t="s">
        <v>91</v>
      </c>
      <c r="E37" s="63" t="s">
        <v>111</v>
      </c>
      <c r="F37" s="85" t="s">
        <v>131</v>
      </c>
      <c r="G37" s="85" t="s">
        <v>155</v>
      </c>
      <c r="H37" s="85" t="s">
        <v>190</v>
      </c>
      <c r="I37" s="85" t="s">
        <v>210</v>
      </c>
      <c r="J37" s="85" t="s">
        <v>430</v>
      </c>
      <c r="K37" s="85" t="s">
        <v>444</v>
      </c>
      <c r="L37" s="85" t="s">
        <v>458</v>
      </c>
      <c r="M37" s="85" t="s">
        <v>300</v>
      </c>
      <c r="N37" s="85" t="s">
        <v>308</v>
      </c>
      <c r="O37" s="85" t="s">
        <v>316</v>
      </c>
      <c r="P37" s="85" t="s">
        <v>505</v>
      </c>
      <c r="Q37" s="85" t="s">
        <v>541</v>
      </c>
      <c r="R37" s="85" t="s">
        <v>523</v>
      </c>
      <c r="S37" s="85" t="s">
        <v>561</v>
      </c>
      <c r="T37" s="85" t="s">
        <v>581</v>
      </c>
      <c r="U37" s="85" t="s">
        <v>601</v>
      </c>
      <c r="V37" s="85" t="s">
        <v>621</v>
      </c>
      <c r="W37" s="85" t="s">
        <v>641</v>
      </c>
      <c r="X37" s="85" t="s">
        <v>661</v>
      </c>
      <c r="Y37" s="85" t="s">
        <v>681</v>
      </c>
      <c r="Z37" s="85" t="s">
        <v>701</v>
      </c>
      <c r="AA37" s="85" t="s">
        <v>721</v>
      </c>
      <c r="AB37" s="85" t="s">
        <v>741</v>
      </c>
      <c r="AC37" s="85" t="s">
        <v>761</v>
      </c>
      <c r="AD37" s="85" t="s">
        <v>781</v>
      </c>
      <c r="AE37" s="85" t="s">
        <v>814</v>
      </c>
      <c r="AF37" s="85" t="s">
        <v>834</v>
      </c>
      <c r="AG37" s="85" t="s">
        <v>854</v>
      </c>
      <c r="AH37" s="85" t="s">
        <v>874</v>
      </c>
      <c r="AI37" s="85" t="s">
        <v>894</v>
      </c>
      <c r="AJ37" s="85" t="s">
        <v>801</v>
      </c>
      <c r="AK37" s="85" t="s">
        <v>924</v>
      </c>
      <c r="AL37" s="85" t="s">
        <v>944</v>
      </c>
      <c r="AM37" s="85" t="s">
        <v>964</v>
      </c>
      <c r="AN37" s="85" t="s">
        <v>984</v>
      </c>
      <c r="AO37" s="85" t="s">
        <v>1004</v>
      </c>
      <c r="AP37" s="85" t="s">
        <v>1021</v>
      </c>
      <c r="AQ37" s="86" t="s">
        <v>1041</v>
      </c>
      <c r="AR37" s="81" t="s">
        <v>1061</v>
      </c>
    </row>
    <row r="38" spans="1:44" ht="29.25" customHeight="1" x14ac:dyDescent="0.25">
      <c r="A38" s="87"/>
      <c r="B38" s="68"/>
      <c r="C38" s="67"/>
      <c r="D38" s="70"/>
      <c r="E38" s="66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4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2" t="str">
        <f>IF(B38="","",IF(B38="N",ROUND(F38*6,2)+ROUND(G38*12.5,2)+ROUND(H38*19,2)+ROUND(I38*34.5,2)+ROUND(J38*58,2)+ROUND(K38*317.5,2)+ROUND(L38*423,2)+ROUND(M38*635,2)+ROUND(N38*79,2)+ROUND(O38*158.5,2)+ROUND(P38*264.5,2)+ROUND(Q38*6,2)+ROUND(R38*12.5,2)+ROUND(S38*58,2)+ROUND(T38*79,2)+ROUND(U38*132,2)+ROUND(V38*79,2)+ROUND(W38*158.5,2)+ROUND(X38*264.5,2)+ROUND(Y38*6,2)+ROUND(Z38*12.5,2)+ROUND(AA38*58,2)+ROUND(AB38*79,2)+ROUND(AC38*132,2)+ROUND(AD38*79,2)+ROUND(AE38*158.5,2)+ROUND(AF38*264.5,2)+ROUND(AG38*6,2)+ROUND(AH38*12.5,2)+ROUND(AI38*58,2)+ROUND(AJ38*79,2)+ROUND(AK38*132,2)+ROUND(AL38*79,2)+ROUND(AM38*158.5,2)+ROUND(AN38*6,2)+ROUND(AO38*12.5,2)+ROUND(AP38*58,2)+ROUND(AQ38*79,2),IF(B38="B","brak przesłanek do naliczenia opłaty",IF(B38="Z",IF(C38=0,0,IF(C38="","",IF(C38=1,34*C38,IF(C38=2,34*C38,IF(C38=3,34*C38,IF(C38=4,34*C38,IF(C38=5,34*C38,IF(C38&gt;5,34*C38,"nieprawidłowa "))))))))))))</f>
        <v/>
      </c>
    </row>
    <row r="39" spans="1:44" ht="9" customHeight="1" x14ac:dyDescent="0.25">
      <c r="A39" s="64" t="s">
        <v>51</v>
      </c>
      <c r="B39" s="63" t="s">
        <v>215</v>
      </c>
      <c r="C39" s="65" t="s">
        <v>79</v>
      </c>
      <c r="D39" s="72" t="s">
        <v>92</v>
      </c>
      <c r="E39" s="63" t="s">
        <v>112</v>
      </c>
      <c r="F39" s="85" t="s">
        <v>136</v>
      </c>
      <c r="G39" s="85" t="s">
        <v>156</v>
      </c>
      <c r="H39" s="85" t="s">
        <v>191</v>
      </c>
      <c r="I39" s="85" t="s">
        <v>211</v>
      </c>
      <c r="J39" s="85" t="s">
        <v>431</v>
      </c>
      <c r="K39" s="85" t="s">
        <v>445</v>
      </c>
      <c r="L39" s="85" t="s">
        <v>459</v>
      </c>
      <c r="M39" s="85" t="s">
        <v>301</v>
      </c>
      <c r="N39" s="85" t="s">
        <v>309</v>
      </c>
      <c r="O39" s="85" t="s">
        <v>317</v>
      </c>
      <c r="P39" s="85" t="s">
        <v>506</v>
      </c>
      <c r="Q39" s="85" t="s">
        <v>542</v>
      </c>
      <c r="R39" s="85" t="s">
        <v>524</v>
      </c>
      <c r="S39" s="85" t="s">
        <v>562</v>
      </c>
      <c r="T39" s="85" t="s">
        <v>582</v>
      </c>
      <c r="U39" s="85" t="s">
        <v>602</v>
      </c>
      <c r="V39" s="85" t="s">
        <v>622</v>
      </c>
      <c r="W39" s="85" t="s">
        <v>642</v>
      </c>
      <c r="X39" s="85" t="s">
        <v>662</v>
      </c>
      <c r="Y39" s="85" t="s">
        <v>682</v>
      </c>
      <c r="Z39" s="85" t="s">
        <v>702</v>
      </c>
      <c r="AA39" s="85" t="s">
        <v>722</v>
      </c>
      <c r="AB39" s="85" t="s">
        <v>742</v>
      </c>
      <c r="AC39" s="85" t="s">
        <v>762</v>
      </c>
      <c r="AD39" s="85" t="s">
        <v>782</v>
      </c>
      <c r="AE39" s="85" t="s">
        <v>815</v>
      </c>
      <c r="AF39" s="85" t="s">
        <v>835</v>
      </c>
      <c r="AG39" s="85" t="s">
        <v>855</v>
      </c>
      <c r="AH39" s="85" t="s">
        <v>875</v>
      </c>
      <c r="AI39" s="85" t="s">
        <v>895</v>
      </c>
      <c r="AJ39" s="85" t="s">
        <v>802</v>
      </c>
      <c r="AK39" s="85" t="s">
        <v>925</v>
      </c>
      <c r="AL39" s="85" t="s">
        <v>945</v>
      </c>
      <c r="AM39" s="85" t="s">
        <v>965</v>
      </c>
      <c r="AN39" s="85" t="s">
        <v>985</v>
      </c>
      <c r="AO39" s="85" t="s">
        <v>1005</v>
      </c>
      <c r="AP39" s="85" t="s">
        <v>1022</v>
      </c>
      <c r="AQ39" s="86" t="s">
        <v>1042</v>
      </c>
      <c r="AR39" s="81" t="s">
        <v>1062</v>
      </c>
    </row>
    <row r="40" spans="1:44" ht="29.25" customHeight="1" x14ac:dyDescent="0.25">
      <c r="A40" s="87"/>
      <c r="B40" s="68"/>
      <c r="C40" s="67"/>
      <c r="D40" s="70"/>
      <c r="E40" s="66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4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3"/>
      <c r="AP40" s="83"/>
      <c r="AQ40" s="83"/>
      <c r="AR40" s="82" t="str">
        <f>IF(B40="","",IF(B40="N",ROUND(F40*6,2)+ROUND(G40*12.5,2)+ROUND(H40*19,2)+ROUND(I40*34.5,2)+ROUND(J40*58,2)+ROUND(K40*317.5,2)+ROUND(L40*423,2)+ROUND(M40*635,2)+ROUND(N40*79,2)+ROUND(O40*158.5,2)+ROUND(P40*264.5,2)+ROUND(Q40*6,2)+ROUND(R40*12.5,2)+ROUND(S40*58,2)+ROUND(T40*79,2)+ROUND(U40*132,2)+ROUND(V40*79,2)+ROUND(W40*158.5,2)+ROUND(X40*264.5,2)+ROUND(Y40*6,2)+ROUND(Z40*12.5,2)+ROUND(AA40*58,2)+ROUND(AB40*79,2)+ROUND(AC40*132,2)+ROUND(AD40*79,2)+ROUND(AE40*158.5,2)+ROUND(AF40*264.5,2)+ROUND(AG40*6,2)+ROUND(AH40*12.5,2)+ROUND(AI40*58,2)+ROUND(AJ40*79,2)+ROUND(AK40*132,2)+ROUND(AL40*79,2)+ROUND(AM40*158.5,2)+ROUND(AN40*6,2)+ROUND(AO40*12.5,2)+ROUND(AP40*58,2)+ROUND(AQ40*79,2),IF(B40="B","brak przesłanek do naliczenia opłaty",IF(B40="Z",IF(C40=0,0,IF(C40="","",IF(C40=1,34*C40,IF(C40=2,34*C40,IF(C40=3,34*C40,IF(C40=4,34*C40,IF(C40=5,34*C40,IF(C40&gt;5,34*C40,"nieprawidłowa "))))))))))))</f>
        <v/>
      </c>
    </row>
    <row r="41" spans="1:44" ht="9" customHeight="1" x14ac:dyDescent="0.25">
      <c r="A41" s="64" t="s">
        <v>52</v>
      </c>
      <c r="B41" s="63" t="s">
        <v>485</v>
      </c>
      <c r="C41" s="65" t="s">
        <v>80</v>
      </c>
      <c r="D41" s="72" t="s">
        <v>93</v>
      </c>
      <c r="E41" s="63" t="s">
        <v>113</v>
      </c>
      <c r="F41" s="85" t="s">
        <v>137</v>
      </c>
      <c r="G41" s="85" t="s">
        <v>157</v>
      </c>
      <c r="H41" s="85" t="s">
        <v>192</v>
      </c>
      <c r="I41" s="85" t="s">
        <v>272</v>
      </c>
      <c r="J41" s="85" t="s">
        <v>432</v>
      </c>
      <c r="K41" s="85" t="s">
        <v>446</v>
      </c>
      <c r="L41" s="85" t="s">
        <v>294</v>
      </c>
      <c r="M41" s="85" t="s">
        <v>302</v>
      </c>
      <c r="N41" s="85" t="s">
        <v>310</v>
      </c>
      <c r="O41" s="85" t="s">
        <v>493</v>
      </c>
      <c r="P41" s="85" t="s">
        <v>507</v>
      </c>
      <c r="Q41" s="85" t="s">
        <v>543</v>
      </c>
      <c r="R41" s="85" t="s">
        <v>525</v>
      </c>
      <c r="S41" s="85" t="s">
        <v>563</v>
      </c>
      <c r="T41" s="85" t="s">
        <v>583</v>
      </c>
      <c r="U41" s="85" t="s">
        <v>603</v>
      </c>
      <c r="V41" s="85" t="s">
        <v>623</v>
      </c>
      <c r="W41" s="85" t="s">
        <v>643</v>
      </c>
      <c r="X41" s="85" t="s">
        <v>663</v>
      </c>
      <c r="Y41" s="85" t="s">
        <v>683</v>
      </c>
      <c r="Z41" s="85" t="s">
        <v>703</v>
      </c>
      <c r="AA41" s="85" t="s">
        <v>723</v>
      </c>
      <c r="AB41" s="85" t="s">
        <v>743</v>
      </c>
      <c r="AC41" s="85" t="s">
        <v>763</v>
      </c>
      <c r="AD41" s="85" t="s">
        <v>783</v>
      </c>
      <c r="AE41" s="85" t="s">
        <v>816</v>
      </c>
      <c r="AF41" s="85" t="s">
        <v>836</v>
      </c>
      <c r="AG41" s="85" t="s">
        <v>856</v>
      </c>
      <c r="AH41" s="85" t="s">
        <v>876</v>
      </c>
      <c r="AI41" s="85" t="s">
        <v>896</v>
      </c>
      <c r="AJ41" s="85" t="s">
        <v>803</v>
      </c>
      <c r="AK41" s="85" t="s">
        <v>926</v>
      </c>
      <c r="AL41" s="85" t="s">
        <v>946</v>
      </c>
      <c r="AM41" s="85" t="s">
        <v>966</v>
      </c>
      <c r="AN41" s="85" t="s">
        <v>986</v>
      </c>
      <c r="AO41" s="85" t="s">
        <v>1006</v>
      </c>
      <c r="AP41" s="85" t="s">
        <v>1023</v>
      </c>
      <c r="AQ41" s="86" t="s">
        <v>1043</v>
      </c>
      <c r="AR41" s="81" t="s">
        <v>1063</v>
      </c>
    </row>
    <row r="42" spans="1:44" ht="29.25" customHeight="1" x14ac:dyDescent="0.25">
      <c r="A42" s="87"/>
      <c r="B42" s="68"/>
      <c r="C42" s="67"/>
      <c r="D42" s="70"/>
      <c r="E42" s="66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4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3"/>
      <c r="AQ42" s="83"/>
      <c r="AR42" s="82" t="str">
        <f>IF(B42="","",IF(B42="N",ROUND(F42*6,2)+ROUND(G42*12.5,2)+ROUND(H42*19,2)+ROUND(I42*34.5,2)+ROUND(J42*58,2)+ROUND(K42*317.5,2)+ROUND(L42*423,2)+ROUND(M42*635,2)+ROUND(N42*79,2)+ROUND(O42*158.5,2)+ROUND(P42*264.5,2)+ROUND(Q42*6,2)+ROUND(R42*12.5,2)+ROUND(S42*58,2)+ROUND(T42*79,2)+ROUND(U42*132,2)+ROUND(V42*79,2)+ROUND(W42*158.5,2)+ROUND(X42*264.5,2)+ROUND(Y42*6,2)+ROUND(Z42*12.5,2)+ROUND(AA42*58,2)+ROUND(AB42*79,2)+ROUND(AC42*132,2)+ROUND(AD42*79,2)+ROUND(AE42*158.5,2)+ROUND(AF42*264.5,2)+ROUND(AG42*6,2)+ROUND(AH42*12.5,2)+ROUND(AI42*58,2)+ROUND(AJ42*79,2)+ROUND(AK42*132,2)+ROUND(AL42*79,2)+ROUND(AM42*158.5,2)+ROUND(AN42*6,2)+ROUND(AO42*12.5,2)+ROUND(AP42*58,2)+ROUND(AQ42*79,2),IF(B42="B","brak przesłanek do naliczenia opłaty",IF(B42="Z",IF(C42=0,0,IF(C42="","",IF(C42=1,34*C42,IF(C42=2,34*C42,IF(C42=3,34*C42,IF(C42=4,34*C42,IF(C42=5,34*C42,IF(C42&gt;5,34*C42,"nieprawidłowa "))))))))))))</f>
        <v/>
      </c>
    </row>
    <row r="43" spans="1:44" ht="9.75" customHeight="1" x14ac:dyDescent="0.25">
      <c r="A43" s="64" t="s">
        <v>53</v>
      </c>
      <c r="B43" s="63" t="s">
        <v>18</v>
      </c>
      <c r="C43" s="65" t="s">
        <v>81</v>
      </c>
      <c r="D43" s="72" t="s">
        <v>94</v>
      </c>
      <c r="E43" s="63" t="s">
        <v>114</v>
      </c>
      <c r="F43" s="85" t="s">
        <v>138</v>
      </c>
      <c r="G43" s="85" t="s">
        <v>171</v>
      </c>
      <c r="H43" s="85" t="s">
        <v>193</v>
      </c>
      <c r="I43" s="85" t="s">
        <v>273</v>
      </c>
      <c r="J43" s="85" t="s">
        <v>433</v>
      </c>
      <c r="K43" s="85" t="s">
        <v>447</v>
      </c>
      <c r="L43" s="85" t="s">
        <v>295</v>
      </c>
      <c r="M43" s="85" t="s">
        <v>303</v>
      </c>
      <c r="N43" s="85" t="s">
        <v>311</v>
      </c>
      <c r="O43" s="85" t="s">
        <v>494</v>
      </c>
      <c r="P43" s="85" t="s">
        <v>508</v>
      </c>
      <c r="Q43" s="85" t="s">
        <v>544</v>
      </c>
      <c r="R43" s="85" t="s">
        <v>526</v>
      </c>
      <c r="S43" s="85" t="s">
        <v>564</v>
      </c>
      <c r="T43" s="85" t="s">
        <v>584</v>
      </c>
      <c r="U43" s="85" t="s">
        <v>604</v>
      </c>
      <c r="V43" s="85" t="s">
        <v>624</v>
      </c>
      <c r="W43" s="85" t="s">
        <v>644</v>
      </c>
      <c r="X43" s="85" t="s">
        <v>664</v>
      </c>
      <c r="Y43" s="85" t="s">
        <v>684</v>
      </c>
      <c r="Z43" s="85" t="s">
        <v>704</v>
      </c>
      <c r="AA43" s="85" t="s">
        <v>724</v>
      </c>
      <c r="AB43" s="85" t="s">
        <v>744</v>
      </c>
      <c r="AC43" s="85" t="s">
        <v>764</v>
      </c>
      <c r="AD43" s="85" t="s">
        <v>784</v>
      </c>
      <c r="AE43" s="85" t="s">
        <v>817</v>
      </c>
      <c r="AF43" s="85" t="s">
        <v>837</v>
      </c>
      <c r="AG43" s="85" t="s">
        <v>857</v>
      </c>
      <c r="AH43" s="85" t="s">
        <v>877</v>
      </c>
      <c r="AI43" s="85" t="s">
        <v>897</v>
      </c>
      <c r="AJ43" s="85" t="s">
        <v>804</v>
      </c>
      <c r="AK43" s="85" t="s">
        <v>927</v>
      </c>
      <c r="AL43" s="85" t="s">
        <v>947</v>
      </c>
      <c r="AM43" s="85" t="s">
        <v>967</v>
      </c>
      <c r="AN43" s="85" t="s">
        <v>987</v>
      </c>
      <c r="AO43" s="85" t="s">
        <v>1007</v>
      </c>
      <c r="AP43" s="85" t="s">
        <v>1024</v>
      </c>
      <c r="AQ43" s="86" t="s">
        <v>1044</v>
      </c>
      <c r="AR43" s="81" t="s">
        <v>1064</v>
      </c>
    </row>
    <row r="44" spans="1:44" ht="29.25" customHeight="1" x14ac:dyDescent="0.25">
      <c r="A44" s="87"/>
      <c r="B44" s="68"/>
      <c r="C44" s="67"/>
      <c r="D44" s="70"/>
      <c r="E44" s="66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4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2" t="str">
        <f>IF(B44="","",IF(B44="N",ROUND(F44*6,2)+ROUND(G44*12.5,2)+ROUND(H44*19,2)+ROUND(I44*34.5,2)+ROUND(J44*58,2)+ROUND(K44*317.5,2)+ROUND(L44*423,2)+ROUND(M44*635,2)+ROUND(N44*79,2)+ROUND(O44*158.5,2)+ROUND(P44*264.5,2)+ROUND(Q44*6,2)+ROUND(R44*12.5,2)+ROUND(S44*58,2)+ROUND(T44*79,2)+ROUND(U44*132,2)+ROUND(V44*79,2)+ROUND(W44*158.5,2)+ROUND(X44*264.5,2)+ROUND(Y44*6,2)+ROUND(Z44*12.5,2)+ROUND(AA44*58,2)+ROUND(AB44*79,2)+ROUND(AC44*132,2)+ROUND(AD44*79,2)+ROUND(AE44*158.5,2)+ROUND(AF44*264.5,2)+ROUND(AG44*6,2)+ROUND(AH44*12.5,2)+ROUND(AI44*58,2)+ROUND(AJ44*79,2)+ROUND(AK44*132,2)+ROUND(AL44*79,2)+ROUND(AM44*158.5,2)+ROUND(AN44*6,2)+ROUND(AO44*12.5,2)+ROUND(AP44*58,2)+ROUND(AQ44*79,2),IF(B44="B","brak przesłanek do naliczenia opłaty",IF(B44="Z",IF(C44=0,0,IF(C44="","",IF(C44=1,34*C44,IF(C44=2,34*C44,IF(C44=3,34*C44,IF(C44=4,34*C44,IF(C44=5,34*C44,IF(C44&gt;5,34*C44,"nieprawidłowa "))))))))))))</f>
        <v/>
      </c>
    </row>
    <row r="45" spans="1:44" ht="9.75" customHeight="1" x14ac:dyDescent="0.25">
      <c r="A45" s="64" t="s">
        <v>54</v>
      </c>
      <c r="B45" s="63" t="s">
        <v>25</v>
      </c>
      <c r="C45" s="65" t="s">
        <v>82</v>
      </c>
      <c r="D45" s="72" t="s">
        <v>95</v>
      </c>
      <c r="E45" s="63" t="s">
        <v>115</v>
      </c>
      <c r="F45" s="85" t="s">
        <v>139</v>
      </c>
      <c r="G45" s="85" t="s">
        <v>172</v>
      </c>
      <c r="H45" s="85" t="s">
        <v>194</v>
      </c>
      <c r="I45" s="85" t="s">
        <v>274</v>
      </c>
      <c r="J45" s="85" t="s">
        <v>434</v>
      </c>
      <c r="K45" s="85" t="s">
        <v>288</v>
      </c>
      <c r="L45" s="85" t="s">
        <v>296</v>
      </c>
      <c r="M45" s="85" t="s">
        <v>304</v>
      </c>
      <c r="N45" s="85" t="s">
        <v>489</v>
      </c>
      <c r="O45" s="85" t="s">
        <v>495</v>
      </c>
      <c r="P45" s="85" t="s">
        <v>509</v>
      </c>
      <c r="Q45" s="85" t="s">
        <v>545</v>
      </c>
      <c r="R45" s="85" t="s">
        <v>527</v>
      </c>
      <c r="S45" s="85" t="s">
        <v>565</v>
      </c>
      <c r="T45" s="85" t="s">
        <v>585</v>
      </c>
      <c r="U45" s="85" t="s">
        <v>605</v>
      </c>
      <c r="V45" s="85" t="s">
        <v>625</v>
      </c>
      <c r="W45" s="85" t="s">
        <v>645</v>
      </c>
      <c r="X45" s="85" t="s">
        <v>665</v>
      </c>
      <c r="Y45" s="85" t="s">
        <v>685</v>
      </c>
      <c r="Z45" s="85" t="s">
        <v>705</v>
      </c>
      <c r="AA45" s="85" t="s">
        <v>725</v>
      </c>
      <c r="AB45" s="85" t="s">
        <v>745</v>
      </c>
      <c r="AC45" s="85" t="s">
        <v>765</v>
      </c>
      <c r="AD45" s="85" t="s">
        <v>785</v>
      </c>
      <c r="AE45" s="85" t="s">
        <v>818</v>
      </c>
      <c r="AF45" s="85" t="s">
        <v>838</v>
      </c>
      <c r="AG45" s="85" t="s">
        <v>858</v>
      </c>
      <c r="AH45" s="85" t="s">
        <v>878</v>
      </c>
      <c r="AI45" s="85" t="s">
        <v>898</v>
      </c>
      <c r="AJ45" s="85" t="s">
        <v>805</v>
      </c>
      <c r="AK45" s="85" t="s">
        <v>928</v>
      </c>
      <c r="AL45" s="85" t="s">
        <v>948</v>
      </c>
      <c r="AM45" s="85" t="s">
        <v>968</v>
      </c>
      <c r="AN45" s="85" t="s">
        <v>988</v>
      </c>
      <c r="AO45" s="85" t="s">
        <v>1008</v>
      </c>
      <c r="AP45" s="85" t="s">
        <v>1025</v>
      </c>
      <c r="AQ45" s="86" t="s">
        <v>1045</v>
      </c>
      <c r="AR45" s="81" t="s">
        <v>1065</v>
      </c>
    </row>
    <row r="46" spans="1:44" ht="29.25" customHeight="1" x14ac:dyDescent="0.25">
      <c r="A46" s="87"/>
      <c r="B46" s="68"/>
      <c r="C46" s="67"/>
      <c r="D46" s="70"/>
      <c r="E46" s="66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4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2" t="str">
        <f>IF(B46="","",IF(B46="N",ROUND(F46*6,2)+ROUND(G46*12.5,2)+ROUND(H46*19,2)+ROUND(I46*34.5,2)+ROUND(J46*58,2)+ROUND(K46*317.5,2)+ROUND(L46*423,2)+ROUND(M46*635,2)+ROUND(N46*79,2)+ROUND(O46*158.5,2)+ROUND(P46*264.5,2)+ROUND(Q46*6,2)+ROUND(R46*12.5,2)+ROUND(S46*58,2)+ROUND(T46*79,2)+ROUND(U46*132,2)+ROUND(V46*79,2)+ROUND(W46*158.5,2)+ROUND(X46*264.5,2)+ROUND(Y46*6,2)+ROUND(Z46*12.5,2)+ROUND(AA46*58,2)+ROUND(AB46*79,2)+ROUND(AC46*132,2)+ROUND(AD46*79,2)+ROUND(AE46*158.5,2)+ROUND(AF46*264.5,2)+ROUND(AG46*6,2)+ROUND(AH46*12.5,2)+ROUND(AI46*58,2)+ROUND(AJ46*79,2)+ROUND(AK46*132,2)+ROUND(AL46*79,2)+ROUND(AM46*158.5,2)+ROUND(AN46*6,2)+ROUND(AO46*12.5,2)+ROUND(AP46*58,2)+ROUND(AQ46*79,2),IF(B46="B","brak przesłanek do naliczenia opłaty",IF(B46="Z",IF(C46=0,0,IF(C46="","",IF(C46=1,34*C46,IF(C46=2,34*C46,IF(C46=3,34*C46,IF(C46=4,34*C46,IF(C46=5,34*C46,IF(C46&gt;5,34*C46,"nieprawidłowa "))))))))))))</f>
        <v/>
      </c>
    </row>
    <row r="47" spans="1:44" ht="9" customHeight="1" x14ac:dyDescent="0.25">
      <c r="A47" s="64" t="s">
        <v>55</v>
      </c>
      <c r="B47" s="63" t="s">
        <v>19</v>
      </c>
      <c r="C47" s="65" t="s">
        <v>83</v>
      </c>
      <c r="D47" s="72" t="s">
        <v>96</v>
      </c>
      <c r="E47" s="63" t="s">
        <v>116</v>
      </c>
      <c r="F47" s="85" t="s">
        <v>140</v>
      </c>
      <c r="G47" s="85" t="s">
        <v>173</v>
      </c>
      <c r="H47" s="85" t="s">
        <v>195</v>
      </c>
      <c r="I47" s="85" t="s">
        <v>275</v>
      </c>
      <c r="J47" s="85" t="s">
        <v>435</v>
      </c>
      <c r="K47" s="85" t="s">
        <v>289</v>
      </c>
      <c r="L47" s="85" t="s">
        <v>297</v>
      </c>
      <c r="M47" s="85" t="s">
        <v>305</v>
      </c>
      <c r="N47" s="85" t="s">
        <v>490</v>
      </c>
      <c r="O47" s="85" t="s">
        <v>496</v>
      </c>
      <c r="P47" s="85" t="s">
        <v>510</v>
      </c>
      <c r="Q47" s="85" t="s">
        <v>546</v>
      </c>
      <c r="R47" s="85" t="s">
        <v>528</v>
      </c>
      <c r="S47" s="85" t="s">
        <v>566</v>
      </c>
      <c r="T47" s="85" t="s">
        <v>586</v>
      </c>
      <c r="U47" s="85" t="s">
        <v>606</v>
      </c>
      <c r="V47" s="85" t="s">
        <v>626</v>
      </c>
      <c r="W47" s="85" t="s">
        <v>646</v>
      </c>
      <c r="X47" s="85" t="s">
        <v>666</v>
      </c>
      <c r="Y47" s="85" t="s">
        <v>686</v>
      </c>
      <c r="Z47" s="85" t="s">
        <v>706</v>
      </c>
      <c r="AA47" s="85" t="s">
        <v>726</v>
      </c>
      <c r="AB47" s="85" t="s">
        <v>746</v>
      </c>
      <c r="AC47" s="85" t="s">
        <v>766</v>
      </c>
      <c r="AD47" s="85" t="s">
        <v>786</v>
      </c>
      <c r="AE47" s="85" t="s">
        <v>819</v>
      </c>
      <c r="AF47" s="85" t="s">
        <v>839</v>
      </c>
      <c r="AG47" s="85" t="s">
        <v>859</v>
      </c>
      <c r="AH47" s="85" t="s">
        <v>879</v>
      </c>
      <c r="AI47" s="85" t="s">
        <v>899</v>
      </c>
      <c r="AJ47" s="85" t="s">
        <v>909</v>
      </c>
      <c r="AK47" s="85" t="s">
        <v>929</v>
      </c>
      <c r="AL47" s="85" t="s">
        <v>949</v>
      </c>
      <c r="AM47" s="85" t="s">
        <v>969</v>
      </c>
      <c r="AN47" s="85" t="s">
        <v>989</v>
      </c>
      <c r="AO47" s="85" t="s">
        <v>806</v>
      </c>
      <c r="AP47" s="85" t="s">
        <v>1026</v>
      </c>
      <c r="AQ47" s="86" t="s">
        <v>1046</v>
      </c>
      <c r="AR47" s="81" t="s">
        <v>1066</v>
      </c>
    </row>
    <row r="48" spans="1:44" ht="30" customHeight="1" x14ac:dyDescent="0.25">
      <c r="A48" s="87"/>
      <c r="B48" s="68"/>
      <c r="C48" s="67"/>
      <c r="D48" s="70"/>
      <c r="E48" s="66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4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3"/>
      <c r="AQ48" s="83"/>
      <c r="AR48" s="82" t="str">
        <f>IF(B48="","",IF(B48="N",ROUND(F48*6,2)+ROUND(G48*12.5,2)+ROUND(H48*19,2)+ROUND(I48*34.5,2)+ROUND(J48*58,2)+ROUND(K48*317.5,2)+ROUND(L48*423,2)+ROUND(M48*635,2)+ROUND(N48*79,2)+ROUND(O48*158.5,2)+ROUND(P48*264.5,2)+ROUND(Q48*6,2)+ROUND(R48*12.5,2)+ROUND(S48*58,2)+ROUND(T48*79,2)+ROUND(U48*132,2)+ROUND(V48*79,2)+ROUND(W48*158.5,2)+ROUND(X48*264.5,2)+ROUND(Y48*6,2)+ROUND(Z48*12.5,2)+ROUND(AA48*58,2)+ROUND(AB48*79,2)+ROUND(AC48*132,2)+ROUND(AD48*79,2)+ROUND(AE48*158.5,2)+ROUND(AF48*264.5,2)+ROUND(AG48*6,2)+ROUND(AH48*12.5,2)+ROUND(AI48*58,2)+ROUND(AJ48*79,2)+ROUND(AK48*132,2)+ROUND(AL48*79,2)+ROUND(AM48*158.5,2)+ROUND(AN48*6,2)+ROUND(AO48*12.5,2)+ROUND(AP48*58,2)+ROUND(AQ48*79,2),IF(B48="B","brak przesłanek do naliczenia opłaty",IF(B48="Z",IF(C48=0,0,IF(C48="","",IF(C48=1,34*C48,IF(C48=2,34*C48,IF(C48=3,34*C48,IF(C48=4,34*C48,IF(C48=5,34*C48,IF(C48&gt;5,34*C48,"nieprawidłowa "))))))))))))</f>
        <v/>
      </c>
    </row>
    <row r="49" spans="1:45" ht="7.5" customHeight="1" x14ac:dyDescent="0.25">
      <c r="A49" s="64" t="s">
        <v>56</v>
      </c>
      <c r="B49" s="63" t="s">
        <v>26</v>
      </c>
      <c r="C49" s="65" t="s">
        <v>84</v>
      </c>
      <c r="D49" s="72" t="s">
        <v>97</v>
      </c>
      <c r="E49" s="63" t="s">
        <v>117</v>
      </c>
      <c r="F49" s="85" t="s">
        <v>141</v>
      </c>
      <c r="G49" s="85" t="s">
        <v>176</v>
      </c>
      <c r="H49" s="85" t="s">
        <v>196</v>
      </c>
      <c r="I49" s="85" t="s">
        <v>422</v>
      </c>
      <c r="J49" s="85" t="s">
        <v>282</v>
      </c>
      <c r="K49" s="85" t="s">
        <v>290</v>
      </c>
      <c r="L49" s="85" t="s">
        <v>298</v>
      </c>
      <c r="M49" s="85" t="s">
        <v>472</v>
      </c>
      <c r="N49" s="85" t="s">
        <v>491</v>
      </c>
      <c r="O49" s="85" t="s">
        <v>497</v>
      </c>
      <c r="P49" s="85" t="s">
        <v>511</v>
      </c>
      <c r="Q49" s="85" t="s">
        <v>547</v>
      </c>
      <c r="R49" s="85" t="s">
        <v>529</v>
      </c>
      <c r="S49" s="85" t="s">
        <v>567</v>
      </c>
      <c r="T49" s="85" t="s">
        <v>587</v>
      </c>
      <c r="U49" s="85" t="s">
        <v>607</v>
      </c>
      <c r="V49" s="85" t="s">
        <v>627</v>
      </c>
      <c r="W49" s="85" t="s">
        <v>647</v>
      </c>
      <c r="X49" s="85" t="s">
        <v>667</v>
      </c>
      <c r="Y49" s="85" t="s">
        <v>687</v>
      </c>
      <c r="Z49" s="85" t="s">
        <v>707</v>
      </c>
      <c r="AA49" s="85" t="s">
        <v>727</v>
      </c>
      <c r="AB49" s="85" t="s">
        <v>747</v>
      </c>
      <c r="AC49" s="85" t="s">
        <v>767</v>
      </c>
      <c r="AD49" s="85" t="s">
        <v>787</v>
      </c>
      <c r="AE49" s="85" t="s">
        <v>820</v>
      </c>
      <c r="AF49" s="85" t="s">
        <v>840</v>
      </c>
      <c r="AG49" s="85" t="s">
        <v>860</v>
      </c>
      <c r="AH49" s="85" t="s">
        <v>880</v>
      </c>
      <c r="AI49" s="85" t="s">
        <v>900</v>
      </c>
      <c r="AJ49" s="85" t="s">
        <v>910</v>
      </c>
      <c r="AK49" s="85" t="s">
        <v>930</v>
      </c>
      <c r="AL49" s="85" t="s">
        <v>950</v>
      </c>
      <c r="AM49" s="85" t="s">
        <v>970</v>
      </c>
      <c r="AN49" s="85" t="s">
        <v>990</v>
      </c>
      <c r="AO49" s="85" t="s">
        <v>807</v>
      </c>
      <c r="AP49" s="85" t="s">
        <v>1027</v>
      </c>
      <c r="AQ49" s="86" t="s">
        <v>1047</v>
      </c>
      <c r="AR49" s="81" t="s">
        <v>1067</v>
      </c>
    </row>
    <row r="50" spans="1:45" ht="29.25" customHeight="1" x14ac:dyDescent="0.25">
      <c r="A50" s="87"/>
      <c r="B50" s="68"/>
      <c r="C50" s="67"/>
      <c r="D50" s="70"/>
      <c r="E50" s="66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4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/>
      <c r="AP50" s="83"/>
      <c r="AQ50" s="83"/>
      <c r="AR50" s="82" t="str">
        <f>IF(B50="","",IF(B50="N",ROUND(F50*6,2)+ROUND(G50*12.5,2)+ROUND(H50*19,2)+ROUND(I50*34.5,2)+ROUND(J50*58,2)+ROUND(K50*317.5,2)+ROUND(L50*423,2)+ROUND(M50*635,2)+ROUND(N50*79,2)+ROUND(O50*158.5,2)+ROUND(P50*264.5,2)+ROUND(Q50*6,2)+ROUND(R50*12.5,2)+ROUND(S50*58,2)+ROUND(T50*79,2)+ROUND(U50*132,2)+ROUND(V50*79,2)+ROUND(W50*158.5,2)+ROUND(X50*264.5,2)+ROUND(Y50*6,2)+ROUND(Z50*12.5,2)+ROUND(AA50*58,2)+ROUND(AB50*79,2)+ROUND(AC50*132,2)+ROUND(AD50*79,2)+ROUND(AE50*158.5,2)+ROUND(AF50*264.5,2)+ROUND(AG50*6,2)+ROUND(AH50*12.5,2)+ROUND(AI50*58,2)+ROUND(AJ50*79,2)+ROUND(AK50*132,2)+ROUND(AL50*79,2)+ROUND(AM50*158.5,2)+ROUND(AN50*6,2)+ROUND(AO50*12.5,2)+ROUND(AP50*58,2)+ROUND(AQ50*79,2),IF(B50="B","brak przesłanek do naliczenia opłaty",IF(B50="Z",IF(C50=0,0,IF(C50="","",IF(C50=1,34*C50,IF(C50=2,34*C50,IF(C50=3,34*C50,IF(C50=4,34*C50,IF(C50=5,34*C50,IF(C50&gt;5,34*C50,"nieprawidłowa "))))))))))))</f>
        <v/>
      </c>
    </row>
    <row r="51" spans="1:45" ht="8.25" customHeight="1" x14ac:dyDescent="0.25">
      <c r="A51" s="64" t="s">
        <v>57</v>
      </c>
      <c r="B51" s="63" t="s">
        <v>27</v>
      </c>
      <c r="C51" s="65" t="s">
        <v>85</v>
      </c>
      <c r="D51" s="72" t="s">
        <v>98</v>
      </c>
      <c r="E51" s="63" t="s">
        <v>118</v>
      </c>
      <c r="F51" s="85" t="s">
        <v>142</v>
      </c>
      <c r="G51" s="85" t="s">
        <v>177</v>
      </c>
      <c r="H51" s="85" t="s">
        <v>197</v>
      </c>
      <c r="I51" s="85" t="s">
        <v>423</v>
      </c>
      <c r="J51" s="85" t="s">
        <v>283</v>
      </c>
      <c r="K51" s="85" t="s">
        <v>291</v>
      </c>
      <c r="L51" s="85" t="s">
        <v>299</v>
      </c>
      <c r="M51" s="85" t="s">
        <v>473</v>
      </c>
      <c r="N51" s="85" t="s">
        <v>492</v>
      </c>
      <c r="O51" s="85" t="s">
        <v>498</v>
      </c>
      <c r="P51" s="85" t="s">
        <v>512</v>
      </c>
      <c r="Q51" s="85" t="s">
        <v>548</v>
      </c>
      <c r="R51" s="85" t="s">
        <v>530</v>
      </c>
      <c r="S51" s="85" t="s">
        <v>568</v>
      </c>
      <c r="T51" s="85" t="s">
        <v>588</v>
      </c>
      <c r="U51" s="85" t="s">
        <v>608</v>
      </c>
      <c r="V51" s="85" t="s">
        <v>628</v>
      </c>
      <c r="W51" s="85" t="s">
        <v>648</v>
      </c>
      <c r="X51" s="85" t="s">
        <v>668</v>
      </c>
      <c r="Y51" s="85" t="s">
        <v>688</v>
      </c>
      <c r="Z51" s="85" t="s">
        <v>708</v>
      </c>
      <c r="AA51" s="85" t="s">
        <v>728</v>
      </c>
      <c r="AB51" s="85" t="s">
        <v>748</v>
      </c>
      <c r="AC51" s="85" t="s">
        <v>768</v>
      </c>
      <c r="AD51" s="85" t="s">
        <v>788</v>
      </c>
      <c r="AE51" s="85" t="s">
        <v>821</v>
      </c>
      <c r="AF51" s="85" t="s">
        <v>841</v>
      </c>
      <c r="AG51" s="85" t="s">
        <v>861</v>
      </c>
      <c r="AH51" s="85" t="s">
        <v>881</v>
      </c>
      <c r="AI51" s="85" t="s">
        <v>901</v>
      </c>
      <c r="AJ51" s="85" t="s">
        <v>911</v>
      </c>
      <c r="AK51" s="85" t="s">
        <v>931</v>
      </c>
      <c r="AL51" s="85" t="s">
        <v>951</v>
      </c>
      <c r="AM51" s="85" t="s">
        <v>971</v>
      </c>
      <c r="AN51" s="85" t="s">
        <v>991</v>
      </c>
      <c r="AO51" s="85" t="s">
        <v>808</v>
      </c>
      <c r="AP51" s="85" t="s">
        <v>1028</v>
      </c>
      <c r="AQ51" s="86" t="s">
        <v>1048</v>
      </c>
      <c r="AR51" s="81" t="s">
        <v>1068</v>
      </c>
    </row>
    <row r="52" spans="1:45" ht="27.75" customHeight="1" thickBot="1" x14ac:dyDescent="0.3">
      <c r="A52" s="87"/>
      <c r="B52" s="68"/>
      <c r="C52" s="67"/>
      <c r="D52" s="70"/>
      <c r="E52" s="66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4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83"/>
      <c r="AP52" s="83"/>
      <c r="AQ52" s="83"/>
      <c r="AR52" s="82" t="str">
        <f>IF(B52="","",IF(B52="N",ROUND(F52*6,2)+ROUND(G52*12.5,2)+ROUND(H52*19,2)+ROUND(I52*34.5,2)+ROUND(J52*58,2)+ROUND(K52*317.5,2)+ROUND(L52*423,2)+ROUND(M52*635,2)+ROUND(N52*79,2)+ROUND(O52*158.5,2)+ROUND(P52*264.5,2)+ROUND(Q52*6,2)+ROUND(R52*12.5,2)+ROUND(S52*58,2)+ROUND(T52*79,2)+ROUND(U52*132,2)+ROUND(V52*79,2)+ROUND(W52*158.5,2)+ROUND(X52*264.5,2)+ROUND(Y52*6,2)+ROUND(Z52*12.5,2)+ROUND(AA52*58,2)+ROUND(AB52*79,2)+ROUND(AC52*132,2)+ROUND(AD52*79,2)+ROUND(AE52*158.5,2)+ROUND(AF52*264.5,2)+ROUND(AG52*6,2)+ROUND(AH52*12.5,2)+ROUND(AI52*58,2)+ROUND(AJ52*79,2)+ROUND(AK52*132,2)+ROUND(AL52*79,2)+ROUND(AM52*158.5,2)+ROUND(AN52*6,2)+ROUND(AO52*12.5,2)+ROUND(AP52*58,2)+ROUND(AQ52*79,2),IF(B52="B","brak przesłanek do naliczenia opłaty",IF(B52="Z",IF(C52=0,0,IF(C52="","",IF(C52=1,34*C52,IF(C52=2,34*C52,IF(C52=3,34*C52,IF(C52=4,34*C52,IF(C52=5,34*C52,IF(C52&gt;5,34*C52,"nieprawidłowa "))))))))))))</f>
        <v/>
      </c>
    </row>
    <row r="53" spans="1:45" ht="29.25" hidden="1" customHeight="1" thickBot="1" x14ac:dyDescent="0.3">
      <c r="A53" s="53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5"/>
    </row>
    <row r="54" spans="1:45" ht="9" customHeight="1" x14ac:dyDescent="0.25">
      <c r="A54" s="336" t="s">
        <v>389</v>
      </c>
      <c r="B54" s="337"/>
      <c r="C54" s="337"/>
      <c r="D54" s="337"/>
      <c r="E54" s="337"/>
      <c r="F54" s="340" t="s">
        <v>1069</v>
      </c>
      <c r="G54" s="341"/>
      <c r="H54" s="341"/>
      <c r="I54" s="341"/>
      <c r="J54" s="341"/>
      <c r="K54" s="341"/>
      <c r="L54" s="341"/>
      <c r="M54" s="341"/>
      <c r="N54" s="341"/>
      <c r="O54" s="341"/>
      <c r="P54" s="341"/>
      <c r="Q54" s="341"/>
      <c r="R54" s="341"/>
      <c r="S54" s="341"/>
      <c r="T54" s="341"/>
      <c r="U54" s="341"/>
      <c r="V54" s="341"/>
      <c r="W54" s="341"/>
      <c r="X54" s="341"/>
      <c r="Y54" s="341"/>
      <c r="Z54" s="341"/>
      <c r="AA54" s="341"/>
      <c r="AB54" s="341"/>
      <c r="AC54" s="341"/>
      <c r="AD54" s="341"/>
      <c r="AE54" s="341"/>
      <c r="AF54" s="341"/>
      <c r="AG54" s="341"/>
      <c r="AH54" s="341"/>
      <c r="AI54" s="341"/>
      <c r="AJ54" s="341"/>
      <c r="AK54" s="341"/>
      <c r="AL54" s="341"/>
      <c r="AM54" s="341"/>
      <c r="AN54" s="341"/>
      <c r="AO54" s="341"/>
      <c r="AP54" s="341"/>
      <c r="AQ54" s="341"/>
      <c r="AR54" s="342"/>
      <c r="AS54" s="79"/>
    </row>
    <row r="55" spans="1:45" ht="64.5" customHeight="1" thickBot="1" x14ac:dyDescent="0.3">
      <c r="A55" s="338"/>
      <c r="B55" s="339"/>
      <c r="C55" s="339"/>
      <c r="D55" s="339"/>
      <c r="E55" s="339"/>
      <c r="F55" s="343">
        <f>SUM(C14,C16,C18,C20,C22,C24,C26,C28,C30,C32,C34,C36,C38,C40,C42,C44,C46,C48,C50,C52)</f>
        <v>0</v>
      </c>
      <c r="G55" s="344"/>
      <c r="H55" s="344"/>
      <c r="I55" s="344"/>
      <c r="J55" s="344"/>
      <c r="K55" s="344"/>
      <c r="L55" s="344"/>
      <c r="M55" s="344"/>
      <c r="N55" s="344"/>
      <c r="O55" s="344"/>
      <c r="P55" s="344"/>
      <c r="Q55" s="344"/>
      <c r="R55" s="344"/>
      <c r="S55" s="344"/>
      <c r="T55" s="344"/>
      <c r="U55" s="344"/>
      <c r="V55" s="344"/>
      <c r="W55" s="344"/>
      <c r="X55" s="344"/>
      <c r="Y55" s="344"/>
      <c r="Z55" s="344"/>
      <c r="AA55" s="344"/>
      <c r="AB55" s="344"/>
      <c r="AC55" s="344"/>
      <c r="AD55" s="344"/>
      <c r="AE55" s="344"/>
      <c r="AF55" s="344"/>
      <c r="AG55" s="344"/>
      <c r="AH55" s="344"/>
      <c r="AI55" s="344"/>
      <c r="AJ55" s="344"/>
      <c r="AK55" s="344"/>
      <c r="AL55" s="344"/>
      <c r="AM55" s="344"/>
      <c r="AN55" s="344"/>
      <c r="AO55" s="344"/>
      <c r="AP55" s="344"/>
      <c r="AQ55" s="344"/>
      <c r="AR55" s="345"/>
      <c r="AS55" s="79"/>
    </row>
    <row r="56" spans="1:45" ht="8.25" customHeight="1" x14ac:dyDescent="0.25">
      <c r="A56" s="346" t="s">
        <v>1101</v>
      </c>
      <c r="B56" s="347"/>
      <c r="C56" s="347"/>
      <c r="D56" s="347"/>
      <c r="E56" s="348"/>
      <c r="F56" s="352" t="s">
        <v>1070</v>
      </c>
      <c r="G56" s="352"/>
      <c r="H56" s="352"/>
      <c r="I56" s="352"/>
      <c r="J56" s="352"/>
      <c r="K56" s="352"/>
      <c r="L56" s="352"/>
      <c r="M56" s="352"/>
      <c r="N56" s="352"/>
      <c r="O56" s="352"/>
      <c r="P56" s="352"/>
      <c r="Q56" s="352"/>
      <c r="R56" s="352"/>
      <c r="S56" s="352"/>
      <c r="T56" s="352"/>
      <c r="U56" s="352"/>
      <c r="V56" s="352"/>
      <c r="W56" s="352"/>
      <c r="X56" s="352"/>
      <c r="Y56" s="352"/>
      <c r="Z56" s="352"/>
      <c r="AA56" s="352"/>
      <c r="AB56" s="352"/>
      <c r="AC56" s="352"/>
      <c r="AD56" s="352"/>
      <c r="AE56" s="352"/>
      <c r="AF56" s="352"/>
      <c r="AG56" s="352"/>
      <c r="AH56" s="352"/>
      <c r="AI56" s="352"/>
      <c r="AJ56" s="352"/>
      <c r="AK56" s="352"/>
      <c r="AL56" s="352"/>
      <c r="AM56" s="352"/>
      <c r="AN56" s="352"/>
      <c r="AO56" s="352"/>
      <c r="AP56" s="352"/>
      <c r="AQ56" s="352"/>
      <c r="AR56" s="353"/>
      <c r="AS56" s="79"/>
    </row>
    <row r="57" spans="1:45" ht="64.5" customHeight="1" thickBot="1" x14ac:dyDescent="0.3">
      <c r="A57" s="349"/>
      <c r="B57" s="350"/>
      <c r="C57" s="350"/>
      <c r="D57" s="350"/>
      <c r="E57" s="351"/>
      <c r="F57" s="354">
        <f>SUMIF(B14:B52,"Z",AR14:AR52)</f>
        <v>0</v>
      </c>
      <c r="G57" s="355"/>
      <c r="H57" s="355"/>
      <c r="I57" s="355"/>
      <c r="J57" s="355"/>
      <c r="K57" s="355"/>
      <c r="L57" s="355"/>
      <c r="M57" s="355"/>
      <c r="N57" s="355"/>
      <c r="O57" s="355"/>
      <c r="P57" s="355"/>
      <c r="Q57" s="355"/>
      <c r="R57" s="355"/>
      <c r="S57" s="355"/>
      <c r="T57" s="355"/>
      <c r="U57" s="355"/>
      <c r="V57" s="355"/>
      <c r="W57" s="355"/>
      <c r="X57" s="355"/>
      <c r="Y57" s="355"/>
      <c r="Z57" s="355"/>
      <c r="AA57" s="355"/>
      <c r="AB57" s="355"/>
      <c r="AC57" s="355"/>
      <c r="AD57" s="355"/>
      <c r="AE57" s="355"/>
      <c r="AF57" s="355"/>
      <c r="AG57" s="355"/>
      <c r="AH57" s="355"/>
      <c r="AI57" s="355"/>
      <c r="AJ57" s="355"/>
      <c r="AK57" s="355"/>
      <c r="AL57" s="355"/>
      <c r="AM57" s="355"/>
      <c r="AN57" s="355"/>
      <c r="AO57" s="355"/>
      <c r="AP57" s="355"/>
      <c r="AQ57" s="355"/>
      <c r="AR57" s="356"/>
      <c r="AS57" s="79"/>
    </row>
    <row r="58" spans="1:45" ht="8.25" customHeight="1" x14ac:dyDescent="0.25">
      <c r="A58" s="346" t="s">
        <v>1102</v>
      </c>
      <c r="B58" s="347"/>
      <c r="C58" s="347"/>
      <c r="D58" s="347"/>
      <c r="E58" s="347"/>
      <c r="F58" s="361" t="s">
        <v>1071</v>
      </c>
      <c r="G58" s="362"/>
      <c r="H58" s="362"/>
      <c r="I58" s="362"/>
      <c r="J58" s="362"/>
      <c r="K58" s="362"/>
      <c r="L58" s="362"/>
      <c r="M58" s="362"/>
      <c r="N58" s="362"/>
      <c r="O58" s="362"/>
      <c r="P58" s="362"/>
      <c r="Q58" s="362"/>
      <c r="R58" s="362"/>
      <c r="S58" s="362"/>
      <c r="T58" s="362"/>
      <c r="U58" s="362"/>
      <c r="V58" s="362"/>
      <c r="W58" s="362"/>
      <c r="X58" s="362"/>
      <c r="Y58" s="362"/>
      <c r="Z58" s="362"/>
      <c r="AA58" s="362"/>
      <c r="AB58" s="362"/>
      <c r="AC58" s="362"/>
      <c r="AD58" s="362"/>
      <c r="AE58" s="362"/>
      <c r="AF58" s="362"/>
      <c r="AG58" s="362"/>
      <c r="AH58" s="362"/>
      <c r="AI58" s="362"/>
      <c r="AJ58" s="362"/>
      <c r="AK58" s="362"/>
      <c r="AL58" s="362"/>
      <c r="AM58" s="362"/>
      <c r="AN58" s="362"/>
      <c r="AO58" s="362"/>
      <c r="AP58" s="362"/>
      <c r="AQ58" s="362"/>
      <c r="AR58" s="363"/>
      <c r="AS58" s="79"/>
    </row>
    <row r="59" spans="1:45" ht="64.5" customHeight="1" thickBot="1" x14ac:dyDescent="0.3">
      <c r="A59" s="349"/>
      <c r="B59" s="350"/>
      <c r="C59" s="350"/>
      <c r="D59" s="350"/>
      <c r="E59" s="350"/>
      <c r="F59" s="354">
        <f>SUMIF(B14:B52,"N",AR14:AR52)</f>
        <v>0</v>
      </c>
      <c r="G59" s="355"/>
      <c r="H59" s="355"/>
      <c r="I59" s="355"/>
      <c r="J59" s="355"/>
      <c r="K59" s="355"/>
      <c r="L59" s="355"/>
      <c r="M59" s="355"/>
      <c r="N59" s="355"/>
      <c r="O59" s="355"/>
      <c r="P59" s="355"/>
      <c r="Q59" s="355"/>
      <c r="R59" s="355"/>
      <c r="S59" s="355"/>
      <c r="T59" s="355"/>
      <c r="U59" s="355"/>
      <c r="V59" s="355"/>
      <c r="W59" s="355"/>
      <c r="X59" s="355"/>
      <c r="Y59" s="355"/>
      <c r="Z59" s="355"/>
      <c r="AA59" s="355"/>
      <c r="AB59" s="355"/>
      <c r="AC59" s="355"/>
      <c r="AD59" s="355"/>
      <c r="AE59" s="355"/>
      <c r="AF59" s="355"/>
      <c r="AG59" s="355"/>
      <c r="AH59" s="355"/>
      <c r="AI59" s="355"/>
      <c r="AJ59" s="355"/>
      <c r="AK59" s="355"/>
      <c r="AL59" s="355"/>
      <c r="AM59" s="355"/>
      <c r="AN59" s="355"/>
      <c r="AO59" s="355"/>
      <c r="AP59" s="355"/>
      <c r="AQ59" s="355"/>
      <c r="AR59" s="356"/>
      <c r="AS59" s="79"/>
    </row>
    <row r="60" spans="1:45" ht="15.75" thickBot="1" x14ac:dyDescent="0.3">
      <c r="A60" s="364" t="s">
        <v>350</v>
      </c>
      <c r="B60" s="365"/>
      <c r="C60" s="365"/>
      <c r="D60" s="365"/>
      <c r="E60" s="366"/>
      <c r="F60" s="366"/>
      <c r="G60" s="366"/>
      <c r="H60" s="366"/>
      <c r="I60" s="366"/>
      <c r="J60" s="366"/>
      <c r="K60" s="366"/>
      <c r="L60" s="366"/>
      <c r="M60" s="366"/>
      <c r="N60" s="366"/>
      <c r="O60" s="366"/>
      <c r="P60" s="366"/>
      <c r="Q60" s="366"/>
      <c r="R60" s="366"/>
      <c r="S60" s="366"/>
      <c r="T60" s="366"/>
      <c r="U60" s="366"/>
      <c r="V60" s="366"/>
      <c r="W60" s="366"/>
      <c r="X60" s="366"/>
      <c r="Y60" s="366"/>
      <c r="Z60" s="366"/>
      <c r="AA60" s="366"/>
      <c r="AB60" s="366"/>
      <c r="AC60" s="366"/>
      <c r="AD60" s="366"/>
      <c r="AE60" s="366"/>
      <c r="AF60" s="366"/>
      <c r="AG60" s="366"/>
      <c r="AH60" s="366"/>
      <c r="AI60" s="366"/>
      <c r="AJ60" s="366"/>
      <c r="AK60" s="366"/>
      <c r="AL60" s="366"/>
      <c r="AM60" s="366"/>
      <c r="AN60" s="366"/>
      <c r="AO60" s="366"/>
      <c r="AP60" s="366"/>
      <c r="AQ60" s="366"/>
      <c r="AR60" s="367"/>
      <c r="AS60" s="79"/>
    </row>
    <row r="61" spans="1:45" ht="9.75" customHeight="1" x14ac:dyDescent="0.25">
      <c r="A61" s="15"/>
      <c r="B61" s="368" t="s">
        <v>1095</v>
      </c>
      <c r="C61" s="369"/>
      <c r="D61" s="369"/>
      <c r="E61" s="370"/>
      <c r="F61" s="371" t="s">
        <v>1096</v>
      </c>
      <c r="G61" s="372"/>
      <c r="H61" s="372"/>
      <c r="I61" s="372"/>
      <c r="J61" s="372"/>
      <c r="K61" s="372"/>
      <c r="L61" s="372"/>
      <c r="M61" s="372"/>
      <c r="N61" s="372"/>
      <c r="O61" s="372"/>
      <c r="P61" s="372"/>
      <c r="Q61" s="372"/>
      <c r="R61" s="372"/>
      <c r="S61" s="371" t="s">
        <v>1097</v>
      </c>
      <c r="T61" s="372"/>
      <c r="U61" s="372"/>
      <c r="V61" s="372"/>
      <c r="W61" s="372"/>
      <c r="X61" s="372"/>
      <c r="Y61" s="372"/>
      <c r="Z61" s="372"/>
      <c r="AA61" s="372"/>
      <c r="AB61" s="372"/>
      <c r="AC61" s="372"/>
      <c r="AD61" s="372"/>
      <c r="AE61" s="372"/>
      <c r="AF61" s="372"/>
      <c r="AG61" s="372"/>
      <c r="AH61" s="372"/>
      <c r="AI61" s="372"/>
      <c r="AJ61" s="372"/>
      <c r="AK61" s="372"/>
      <c r="AL61" s="372"/>
      <c r="AM61" s="372"/>
      <c r="AN61" s="372"/>
      <c r="AO61" s="372"/>
      <c r="AP61" s="372"/>
      <c r="AQ61" s="372"/>
      <c r="AR61" s="373"/>
      <c r="AS61" s="79"/>
    </row>
    <row r="62" spans="1:45" ht="28.5" customHeight="1" x14ac:dyDescent="0.25">
      <c r="A62" s="15"/>
      <c r="B62" s="128"/>
      <c r="C62" s="129"/>
      <c r="D62" s="129"/>
      <c r="E62" s="130"/>
      <c r="F62" s="128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30"/>
      <c r="S62" s="128"/>
      <c r="T62" s="129"/>
      <c r="U62" s="129"/>
      <c r="V62" s="129"/>
      <c r="W62" s="129"/>
      <c r="X62" s="129"/>
      <c r="Y62" s="129"/>
      <c r="Z62" s="129"/>
      <c r="AA62" s="129"/>
      <c r="AB62" s="129"/>
      <c r="AC62" s="129"/>
      <c r="AD62" s="129"/>
      <c r="AE62" s="129"/>
      <c r="AF62" s="129"/>
      <c r="AG62" s="129"/>
      <c r="AH62" s="129"/>
      <c r="AI62" s="129"/>
      <c r="AJ62" s="129"/>
      <c r="AK62" s="129"/>
      <c r="AL62" s="129"/>
      <c r="AM62" s="129"/>
      <c r="AN62" s="129"/>
      <c r="AO62" s="129"/>
      <c r="AP62" s="129"/>
      <c r="AQ62" s="129"/>
      <c r="AR62" s="374"/>
      <c r="AS62" s="79"/>
    </row>
    <row r="63" spans="1:45" ht="10.5" customHeight="1" x14ac:dyDescent="0.25">
      <c r="A63" s="15"/>
      <c r="B63" s="233" t="s">
        <v>1098</v>
      </c>
      <c r="C63" s="234"/>
      <c r="D63" s="234"/>
      <c r="E63" s="234"/>
      <c r="F63" s="234"/>
      <c r="G63" s="234"/>
      <c r="H63" s="234"/>
      <c r="I63" s="234"/>
      <c r="J63" s="234"/>
      <c r="K63" s="234"/>
      <c r="L63" s="234"/>
      <c r="M63" s="234"/>
      <c r="N63" s="234"/>
      <c r="O63" s="234"/>
      <c r="P63" s="234"/>
      <c r="Q63" s="234"/>
      <c r="R63" s="235"/>
      <c r="S63" s="305" t="s">
        <v>1099</v>
      </c>
      <c r="T63" s="305"/>
      <c r="U63" s="305"/>
      <c r="V63" s="305"/>
      <c r="W63" s="305"/>
      <c r="X63" s="305"/>
      <c r="Y63" s="305"/>
      <c r="Z63" s="305"/>
      <c r="AA63" s="305"/>
      <c r="AB63" s="305"/>
      <c r="AC63" s="305"/>
      <c r="AD63" s="305"/>
      <c r="AE63" s="305"/>
      <c r="AF63" s="305"/>
      <c r="AG63" s="305"/>
      <c r="AH63" s="305"/>
      <c r="AI63" s="305"/>
      <c r="AJ63" s="305"/>
      <c r="AK63" s="305"/>
      <c r="AL63" s="305"/>
      <c r="AM63" s="305"/>
      <c r="AN63" s="305"/>
      <c r="AO63" s="305"/>
      <c r="AP63" s="305"/>
      <c r="AQ63" s="305"/>
      <c r="AR63" s="307"/>
      <c r="AS63" s="79"/>
    </row>
    <row r="64" spans="1:45" ht="30.75" customHeight="1" thickBot="1" x14ac:dyDescent="0.3">
      <c r="A64" s="15"/>
      <c r="B64" s="357"/>
      <c r="C64" s="358"/>
      <c r="D64" s="358"/>
      <c r="E64" s="358"/>
      <c r="F64" s="358"/>
      <c r="G64" s="358"/>
      <c r="H64" s="358"/>
      <c r="I64" s="358"/>
      <c r="J64" s="358"/>
      <c r="K64" s="358"/>
      <c r="L64" s="358"/>
      <c r="M64" s="358"/>
      <c r="N64" s="358"/>
      <c r="O64" s="358"/>
      <c r="P64" s="358"/>
      <c r="Q64" s="358"/>
      <c r="R64" s="359"/>
      <c r="S64" s="357"/>
      <c r="T64" s="358"/>
      <c r="U64" s="358"/>
      <c r="V64" s="358"/>
      <c r="W64" s="358"/>
      <c r="X64" s="358"/>
      <c r="Y64" s="358"/>
      <c r="Z64" s="358"/>
      <c r="AA64" s="358"/>
      <c r="AB64" s="358"/>
      <c r="AC64" s="358"/>
      <c r="AD64" s="358"/>
      <c r="AE64" s="358"/>
      <c r="AF64" s="358"/>
      <c r="AG64" s="358"/>
      <c r="AH64" s="358"/>
      <c r="AI64" s="358"/>
      <c r="AJ64" s="358"/>
      <c r="AK64" s="358"/>
      <c r="AL64" s="358"/>
      <c r="AM64" s="358"/>
      <c r="AN64" s="358"/>
      <c r="AO64" s="358"/>
      <c r="AP64" s="358"/>
      <c r="AQ64" s="358"/>
      <c r="AR64" s="360"/>
      <c r="AS64" s="79"/>
    </row>
    <row r="65" spans="1:45" ht="23.25" customHeight="1" x14ac:dyDescent="0.25">
      <c r="A65" s="384" t="s">
        <v>30</v>
      </c>
      <c r="B65" s="385"/>
      <c r="C65" s="385"/>
      <c r="D65" s="385"/>
      <c r="E65" s="385"/>
      <c r="F65" s="385"/>
      <c r="G65" s="385"/>
      <c r="H65" s="385"/>
      <c r="I65" s="385"/>
      <c r="J65" s="385"/>
      <c r="K65" s="385"/>
      <c r="L65" s="385"/>
      <c r="M65" s="385"/>
      <c r="N65" s="385"/>
      <c r="O65" s="385"/>
      <c r="P65" s="385"/>
      <c r="Q65" s="385"/>
      <c r="R65" s="385"/>
      <c r="S65" s="385"/>
      <c r="T65" s="385"/>
      <c r="U65" s="385"/>
      <c r="V65" s="385"/>
      <c r="W65" s="385"/>
      <c r="X65" s="385"/>
      <c r="Y65" s="385"/>
      <c r="Z65" s="385"/>
      <c r="AA65" s="385"/>
      <c r="AB65" s="385"/>
      <c r="AC65" s="385"/>
      <c r="AD65" s="385"/>
      <c r="AE65" s="385"/>
      <c r="AF65" s="385"/>
      <c r="AG65" s="385"/>
      <c r="AH65" s="385"/>
      <c r="AI65" s="385"/>
      <c r="AJ65" s="385"/>
      <c r="AK65" s="385"/>
      <c r="AL65" s="385"/>
      <c r="AM65" s="385"/>
      <c r="AN65" s="385"/>
      <c r="AO65" s="385"/>
      <c r="AP65" s="385"/>
      <c r="AQ65" s="385"/>
      <c r="AR65" s="386"/>
    </row>
    <row r="66" spans="1:45" ht="15" customHeight="1" x14ac:dyDescent="0.25">
      <c r="A66" s="387" t="s">
        <v>270</v>
      </c>
      <c r="B66" s="276"/>
      <c r="C66" s="276"/>
      <c r="D66" s="276"/>
      <c r="E66" s="276"/>
      <c r="F66" s="276"/>
      <c r="G66" s="276"/>
      <c r="H66" s="276"/>
      <c r="I66" s="276"/>
      <c r="J66" s="276"/>
      <c r="K66" s="276"/>
      <c r="L66" s="276"/>
      <c r="M66" s="276"/>
      <c r="N66" s="276"/>
      <c r="O66" s="276"/>
      <c r="P66" s="276"/>
      <c r="Q66" s="276"/>
      <c r="R66" s="276"/>
      <c r="S66" s="276"/>
      <c r="T66" s="276"/>
      <c r="U66" s="276"/>
      <c r="V66" s="276"/>
      <c r="W66" s="276"/>
      <c r="X66" s="276"/>
      <c r="Y66" s="276"/>
      <c r="Z66" s="276"/>
      <c r="AA66" s="276"/>
      <c r="AB66" s="276"/>
      <c r="AC66" s="276"/>
      <c r="AD66" s="276"/>
      <c r="AE66" s="276"/>
      <c r="AF66" s="276"/>
      <c r="AG66" s="276"/>
      <c r="AH66" s="276"/>
      <c r="AI66" s="276"/>
      <c r="AJ66" s="276"/>
      <c r="AK66" s="276"/>
      <c r="AL66" s="276"/>
      <c r="AM66" s="276"/>
      <c r="AN66" s="276"/>
      <c r="AO66" s="276"/>
      <c r="AP66" s="276"/>
      <c r="AQ66" s="276"/>
      <c r="AR66" s="388"/>
      <c r="AS66" s="79"/>
    </row>
    <row r="67" spans="1:45" ht="15" customHeight="1" x14ac:dyDescent="0.25">
      <c r="A67" s="378" t="s">
        <v>343</v>
      </c>
      <c r="B67" s="389"/>
      <c r="C67" s="389"/>
      <c r="D67" s="389"/>
      <c r="E67" s="389"/>
      <c r="F67" s="389"/>
      <c r="G67" s="389"/>
      <c r="H67" s="389"/>
      <c r="I67" s="389"/>
      <c r="J67" s="389"/>
      <c r="K67" s="389"/>
      <c r="L67" s="389"/>
      <c r="M67" s="389"/>
      <c r="N67" s="389"/>
      <c r="O67" s="389"/>
      <c r="P67" s="389"/>
      <c r="Q67" s="389"/>
      <c r="R67" s="389"/>
      <c r="S67" s="389"/>
      <c r="T67" s="389"/>
      <c r="U67" s="389"/>
      <c r="V67" s="389"/>
      <c r="W67" s="389"/>
      <c r="X67" s="389"/>
      <c r="Y67" s="389"/>
      <c r="Z67" s="389"/>
      <c r="AA67" s="389"/>
      <c r="AB67" s="389"/>
      <c r="AC67" s="389"/>
      <c r="AD67" s="389"/>
      <c r="AE67" s="389"/>
      <c r="AF67" s="389"/>
      <c r="AG67" s="389"/>
      <c r="AH67" s="389"/>
      <c r="AI67" s="389"/>
      <c r="AJ67" s="389"/>
      <c r="AK67" s="389"/>
      <c r="AL67" s="389"/>
      <c r="AM67" s="389"/>
      <c r="AN67" s="389"/>
      <c r="AO67" s="389"/>
      <c r="AP67" s="389"/>
      <c r="AQ67" s="389"/>
      <c r="AR67" s="390"/>
      <c r="AS67" s="79"/>
    </row>
    <row r="68" spans="1:45" ht="24" customHeight="1" x14ac:dyDescent="0.25">
      <c r="A68" s="375" t="s">
        <v>338</v>
      </c>
      <c r="B68" s="376"/>
      <c r="C68" s="376"/>
      <c r="D68" s="376"/>
      <c r="E68" s="376"/>
      <c r="F68" s="376"/>
      <c r="G68" s="376"/>
      <c r="H68" s="376"/>
      <c r="I68" s="376"/>
      <c r="J68" s="376"/>
      <c r="K68" s="376"/>
      <c r="L68" s="376"/>
      <c r="M68" s="376"/>
      <c r="N68" s="376"/>
      <c r="O68" s="376"/>
      <c r="P68" s="376"/>
      <c r="Q68" s="376"/>
      <c r="R68" s="376"/>
      <c r="S68" s="376"/>
      <c r="T68" s="376"/>
      <c r="U68" s="376"/>
      <c r="V68" s="376"/>
      <c r="W68" s="376"/>
      <c r="X68" s="376"/>
      <c r="Y68" s="376"/>
      <c r="Z68" s="376"/>
      <c r="AA68" s="376"/>
      <c r="AB68" s="376"/>
      <c r="AC68" s="376"/>
      <c r="AD68" s="376"/>
      <c r="AE68" s="376"/>
      <c r="AF68" s="376"/>
      <c r="AG68" s="376"/>
      <c r="AH68" s="376"/>
      <c r="AI68" s="376"/>
      <c r="AJ68" s="376"/>
      <c r="AK68" s="376"/>
      <c r="AL68" s="376"/>
      <c r="AM68" s="376"/>
      <c r="AN68" s="376"/>
      <c r="AO68" s="376"/>
      <c r="AP68" s="376"/>
      <c r="AQ68" s="376"/>
      <c r="AR68" s="377"/>
      <c r="AS68" s="79"/>
    </row>
    <row r="69" spans="1:45" ht="15" customHeight="1" x14ac:dyDescent="0.25">
      <c r="A69" s="375" t="s">
        <v>339</v>
      </c>
      <c r="B69" s="376"/>
      <c r="C69" s="376"/>
      <c r="D69" s="376"/>
      <c r="E69" s="376"/>
      <c r="F69" s="376"/>
      <c r="G69" s="376"/>
      <c r="H69" s="376"/>
      <c r="I69" s="376"/>
      <c r="J69" s="376"/>
      <c r="K69" s="376"/>
      <c r="L69" s="376"/>
      <c r="M69" s="376"/>
      <c r="N69" s="376"/>
      <c r="O69" s="376"/>
      <c r="P69" s="376"/>
      <c r="Q69" s="376"/>
      <c r="R69" s="376"/>
      <c r="S69" s="376"/>
      <c r="T69" s="376"/>
      <c r="U69" s="376"/>
      <c r="V69" s="376"/>
      <c r="W69" s="376"/>
      <c r="X69" s="376"/>
      <c r="Y69" s="376"/>
      <c r="Z69" s="376"/>
      <c r="AA69" s="376"/>
      <c r="AB69" s="376"/>
      <c r="AC69" s="376"/>
      <c r="AD69" s="376"/>
      <c r="AE69" s="376"/>
      <c r="AF69" s="376"/>
      <c r="AG69" s="376"/>
      <c r="AH69" s="376"/>
      <c r="AI69" s="376"/>
      <c r="AJ69" s="376"/>
      <c r="AK69" s="376"/>
      <c r="AL69" s="376"/>
      <c r="AM69" s="376"/>
      <c r="AN69" s="376"/>
      <c r="AO69" s="376"/>
      <c r="AP69" s="376"/>
      <c r="AQ69" s="376"/>
      <c r="AR69" s="377"/>
      <c r="AS69" s="79"/>
    </row>
    <row r="70" spans="1:45" ht="24.75" customHeight="1" x14ac:dyDescent="0.25">
      <c r="A70" s="391" t="s">
        <v>1103</v>
      </c>
      <c r="B70" s="392"/>
      <c r="C70" s="392"/>
      <c r="D70" s="392"/>
      <c r="E70" s="392"/>
      <c r="F70" s="392"/>
      <c r="G70" s="392"/>
      <c r="H70" s="392"/>
      <c r="I70" s="392"/>
      <c r="J70" s="392"/>
      <c r="K70" s="392"/>
      <c r="L70" s="392"/>
      <c r="M70" s="392"/>
      <c r="N70" s="392"/>
      <c r="O70" s="392"/>
      <c r="P70" s="392"/>
      <c r="Q70" s="392"/>
      <c r="R70" s="392"/>
      <c r="S70" s="392"/>
      <c r="T70" s="392"/>
      <c r="U70" s="392"/>
      <c r="V70" s="392"/>
      <c r="W70" s="392"/>
      <c r="X70" s="392"/>
      <c r="Y70" s="392"/>
      <c r="Z70" s="392"/>
      <c r="AA70" s="392"/>
      <c r="AB70" s="392"/>
      <c r="AC70" s="392"/>
      <c r="AD70" s="392"/>
      <c r="AE70" s="392"/>
      <c r="AF70" s="392"/>
      <c r="AG70" s="392"/>
      <c r="AH70" s="392"/>
      <c r="AI70" s="392"/>
      <c r="AJ70" s="392"/>
      <c r="AK70" s="392"/>
      <c r="AL70" s="392"/>
      <c r="AM70" s="392"/>
      <c r="AN70" s="392"/>
      <c r="AO70" s="392"/>
      <c r="AP70" s="392"/>
      <c r="AQ70" s="392"/>
      <c r="AR70" s="393"/>
    </row>
    <row r="71" spans="1:45" ht="15" customHeight="1" x14ac:dyDescent="0.25">
      <c r="A71" s="375" t="s">
        <v>344</v>
      </c>
      <c r="B71" s="376"/>
      <c r="C71" s="376"/>
      <c r="D71" s="376"/>
      <c r="E71" s="376"/>
      <c r="F71" s="376"/>
      <c r="G71" s="376"/>
      <c r="H71" s="376"/>
      <c r="I71" s="376"/>
      <c r="J71" s="376"/>
      <c r="K71" s="376"/>
      <c r="L71" s="376"/>
      <c r="M71" s="376"/>
      <c r="N71" s="376"/>
      <c r="O71" s="376"/>
      <c r="P71" s="376"/>
      <c r="Q71" s="376"/>
      <c r="R71" s="376"/>
      <c r="S71" s="376"/>
      <c r="T71" s="376"/>
      <c r="U71" s="376"/>
      <c r="V71" s="376"/>
      <c r="W71" s="376"/>
      <c r="X71" s="376"/>
      <c r="Y71" s="376"/>
      <c r="Z71" s="376"/>
      <c r="AA71" s="376"/>
      <c r="AB71" s="376"/>
      <c r="AC71" s="376"/>
      <c r="AD71" s="376"/>
      <c r="AE71" s="376"/>
      <c r="AF71" s="376"/>
      <c r="AG71" s="376"/>
      <c r="AH71" s="376"/>
      <c r="AI71" s="376"/>
      <c r="AJ71" s="376"/>
      <c r="AK71" s="376"/>
      <c r="AL71" s="376"/>
      <c r="AM71" s="376"/>
      <c r="AN71" s="376"/>
      <c r="AO71" s="376"/>
      <c r="AP71" s="376"/>
      <c r="AQ71" s="376"/>
      <c r="AR71" s="377"/>
    </row>
    <row r="72" spans="1:45" ht="17.25" customHeight="1" x14ac:dyDescent="0.25">
      <c r="A72" s="378" t="s">
        <v>345</v>
      </c>
      <c r="B72" s="379"/>
      <c r="C72" s="379"/>
      <c r="D72" s="379"/>
      <c r="E72" s="379"/>
      <c r="F72" s="379"/>
      <c r="G72" s="379"/>
      <c r="H72" s="379"/>
      <c r="I72" s="379"/>
      <c r="J72" s="379"/>
      <c r="K72" s="379"/>
      <c r="L72" s="379"/>
      <c r="M72" s="379"/>
      <c r="N72" s="379"/>
      <c r="O72" s="379"/>
      <c r="P72" s="379"/>
      <c r="Q72" s="379"/>
      <c r="R72" s="379"/>
      <c r="S72" s="379"/>
      <c r="T72" s="379"/>
      <c r="U72" s="379"/>
      <c r="V72" s="379"/>
      <c r="W72" s="379"/>
      <c r="X72" s="379"/>
      <c r="Y72" s="379"/>
      <c r="Z72" s="379"/>
      <c r="AA72" s="379"/>
      <c r="AB72" s="379"/>
      <c r="AC72" s="379"/>
      <c r="AD72" s="379"/>
      <c r="AE72" s="379"/>
      <c r="AF72" s="379"/>
      <c r="AG72" s="379"/>
      <c r="AH72" s="379"/>
      <c r="AI72" s="379"/>
      <c r="AJ72" s="379"/>
      <c r="AK72" s="379"/>
      <c r="AL72" s="379"/>
      <c r="AM72" s="379"/>
      <c r="AN72" s="379"/>
      <c r="AO72" s="379"/>
      <c r="AP72" s="379"/>
      <c r="AQ72" s="379"/>
      <c r="AR72" s="380"/>
    </row>
    <row r="73" spans="1:45" x14ac:dyDescent="0.25">
      <c r="A73" s="381" t="s">
        <v>1104</v>
      </c>
      <c r="B73" s="382"/>
      <c r="C73" s="382"/>
      <c r="D73" s="382"/>
      <c r="E73" s="382"/>
      <c r="F73" s="382"/>
      <c r="G73" s="382"/>
      <c r="H73" s="382"/>
      <c r="I73" s="382"/>
      <c r="J73" s="382"/>
      <c r="K73" s="382"/>
      <c r="L73" s="382"/>
      <c r="M73" s="382"/>
      <c r="N73" s="382"/>
      <c r="O73" s="382"/>
      <c r="P73" s="382"/>
      <c r="Q73" s="382"/>
      <c r="R73" s="382"/>
      <c r="S73" s="382"/>
      <c r="T73" s="382"/>
      <c r="U73" s="382"/>
      <c r="V73" s="382"/>
      <c r="W73" s="382"/>
      <c r="X73" s="382"/>
      <c r="Y73" s="382"/>
      <c r="Z73" s="382"/>
      <c r="AA73" s="382"/>
      <c r="AB73" s="382"/>
      <c r="AC73" s="382"/>
      <c r="AD73" s="382"/>
      <c r="AE73" s="382"/>
      <c r="AF73" s="382"/>
      <c r="AG73" s="382"/>
      <c r="AH73" s="382"/>
      <c r="AI73" s="382"/>
      <c r="AJ73" s="382"/>
      <c r="AK73" s="382"/>
      <c r="AL73" s="382"/>
      <c r="AM73" s="382"/>
      <c r="AN73" s="382"/>
      <c r="AO73" s="382"/>
      <c r="AP73" s="382"/>
      <c r="AQ73" s="382"/>
      <c r="AR73" s="383"/>
      <c r="AS73" s="79"/>
    </row>
    <row r="78" spans="1:45" ht="18" x14ac:dyDescent="0.25">
      <c r="D78" s="25"/>
    </row>
    <row r="79" spans="1:45" ht="18" x14ac:dyDescent="0.25">
      <c r="D79" s="26"/>
    </row>
    <row r="80" spans="1:45" ht="18" x14ac:dyDescent="0.25">
      <c r="D80" s="25"/>
    </row>
    <row r="81" spans="4:4" ht="18" x14ac:dyDescent="0.25">
      <c r="D81" s="25"/>
    </row>
    <row r="82" spans="4:4" ht="18" x14ac:dyDescent="0.25">
      <c r="D82" s="25"/>
    </row>
  </sheetData>
  <sheetProtection algorithmName="SHA-512" hashValue="W2V1caU/YNtAsm3p3NWrwL8A25EfBaN/UqMlxUYYERhq0ingwHT4TLEAtGBIdtSTr1/zFex64Tia8/yuHE0Y6g==" saltValue="EA2dCAW08m9vlDcehRn9Eg==" spinCount="100000" sheet="1" formatCells="0" selectLockedCells="1"/>
  <dataConsolidate/>
  <mergeCells count="51">
    <mergeCell ref="B1:AR1"/>
    <mergeCell ref="A2:AR2"/>
    <mergeCell ref="A3:AR3"/>
    <mergeCell ref="A4:AR4"/>
    <mergeCell ref="B5:T5"/>
    <mergeCell ref="U5:AR5"/>
    <mergeCell ref="B6:T6"/>
    <mergeCell ref="U6:AR6"/>
    <mergeCell ref="A7:AR7"/>
    <mergeCell ref="A8:A11"/>
    <mergeCell ref="B8:B11"/>
    <mergeCell ref="D8:AQ8"/>
    <mergeCell ref="AR8:AR11"/>
    <mergeCell ref="C9:C11"/>
    <mergeCell ref="D9:D11"/>
    <mergeCell ref="E9:E11"/>
    <mergeCell ref="F9:AQ9"/>
    <mergeCell ref="F10:P10"/>
    <mergeCell ref="Q10:X10"/>
    <mergeCell ref="Y10:AF10"/>
    <mergeCell ref="AG10:AM10"/>
    <mergeCell ref="AN10:AQ10"/>
    <mergeCell ref="A54:E55"/>
    <mergeCell ref="F54:AR54"/>
    <mergeCell ref="F55:AR55"/>
    <mergeCell ref="A56:E57"/>
    <mergeCell ref="F56:AR56"/>
    <mergeCell ref="F57:AR57"/>
    <mergeCell ref="B64:R64"/>
    <mergeCell ref="S64:AR64"/>
    <mergeCell ref="A58:E59"/>
    <mergeCell ref="F58:AR58"/>
    <mergeCell ref="F59:AR59"/>
    <mergeCell ref="A60:AR60"/>
    <mergeCell ref="B61:E61"/>
    <mergeCell ref="F61:R61"/>
    <mergeCell ref="S61:AR61"/>
    <mergeCell ref="B62:E62"/>
    <mergeCell ref="F62:R62"/>
    <mergeCell ref="S62:AR62"/>
    <mergeCell ref="B63:R63"/>
    <mergeCell ref="S63:AR63"/>
    <mergeCell ref="A71:AR71"/>
    <mergeCell ref="A72:AR72"/>
    <mergeCell ref="A73:AR73"/>
    <mergeCell ref="A65:AR65"/>
    <mergeCell ref="A66:AR66"/>
    <mergeCell ref="A67:AR67"/>
    <mergeCell ref="A68:AR68"/>
    <mergeCell ref="A69:AR69"/>
    <mergeCell ref="A70:AR70"/>
  </mergeCells>
  <dataValidations count="5">
    <dataValidation type="list" allowBlank="1" showInputMessage="1" showErrorMessage="1" sqref="Q14:AM14 Q36:AM36 Q42:AM42 Q50:AM50 Q26:AM26 Q38:AM38 Q16:AM16 Q32:AM32 Q48:AM48 Q18:AM18 Q28:AM28 Q46:AM46 Q20:AM20 Q34:AM34 Q40:AM40 Q22:AM22 Q30:AM30 Q44:AM44 Q24:AM24 Q52:AM52" xr:uid="{00000000-0002-0000-1400-000000000000}">
      <mc:AlternateContent xmlns:x12ac="http://schemas.microsoft.com/office/spreadsheetml/2011/1/ac" xmlns:mc="http://schemas.openxmlformats.org/markup-compatibility/2006">
        <mc:Choice Requires="x12ac">
          <x12ac:list>"2,17","4,34","6,51","8,68","10,85","13,02","15,19","17,36","19,53","21,7","23,87","26,04","28,21","30,38","32,55"</x12ac:list>
        </mc:Choice>
        <mc:Fallback>
          <formula1>"2,17,4,34,6,51,8,68,10,85,13,02,15,19,17,36,19,53,21,7,23,87,26,04,28,21,30,38,32,55"</formula1>
        </mc:Fallback>
      </mc:AlternateContent>
    </dataValidation>
    <dataValidation type="list" allowBlank="1" showInputMessage="1" showErrorMessage="1" sqref="F14:P14 AN14:AQ14 F50:P50 AN50:AQ50 F16:P16 AN16:AQ16 F18:P18 AN18:AQ18 F20:P20 AN20:AQ20 F22:P22 AN22:AQ22 F24:P24 AN24:AQ24 F26:P26 AN26:AQ26 F28:P28 AN28:AQ28 F30:P30 AN30:AQ30 F32:P32 AN32:AQ32 F34:P34 AN34:AQ34 F36:P36 AN36:AQ36 F38:P38 AN38:AQ38 F40:P40 AN40:AQ40 F42:P42 AN42:AQ42 F44:P44 AN44:AQ44 F46:P46 AN46:AQ46 F48:P48 AN48:AQ48 F52:P52 AN52:AQ52" xr:uid="{00000000-0002-0000-1400-000001000000}">
      <mc:AlternateContent xmlns:x12ac="http://schemas.microsoft.com/office/spreadsheetml/2011/1/ac" xmlns:mc="http://schemas.openxmlformats.org/markup-compatibility/2006">
        <mc:Choice Requires="x12ac">
          <x12ac:list>0,"4,33","8,66","12,99","17,32","21,65","25,98","30,31","34,64","38,97","43,3","47,63","51,96","56,29","60,62","64,95"</x12ac:list>
        </mc:Choice>
        <mc:Fallback>
          <formula1>"0,4,33,8,66,12,99,17,32,21,65,25,98,30,31,34,64,38,97,43,3,47,63,51,96,56,29,60,62,64,95"</formula1>
        </mc:Fallback>
      </mc:AlternateContent>
    </dataValidation>
    <dataValidation type="list" allowBlank="1" showInputMessage="1" showErrorMessage="1" sqref="B16 B18 B20 B22 B24 B26 B28 B30 B32 B34 B36 B38 B40 B42 B44 B46 B48 B50 B52" xr:uid="{00000000-0002-0000-1400-000002000000}">
      <formula1>",Z,N,B"</formula1>
    </dataValidation>
    <dataValidation type="list" allowBlank="1" showInputMessage="1" showErrorMessage="1" sqref="B14" xr:uid="{00000000-0002-0000-1400-000003000000}">
      <formula1>",Z,N,B, ,"</formula1>
    </dataValidation>
    <dataValidation type="list" allowBlank="1" showInputMessage="1" showErrorMessage="1" sqref="D14 D16 D18 D20 D22 D24 D26 D28 D30 D32 D34 D36 D38 D40 D42 D44 D46 D48 D50 D52" xr:uid="{00000000-0002-0000-1400-000004000000}">
      <mc:AlternateContent xmlns:x12ac="http://schemas.microsoft.com/office/spreadsheetml/2011/1/ac" xmlns:mc="http://schemas.openxmlformats.org/markup-compatibility/2006">
        <mc:Choice Requires="x12ac">
          <x12ac:list>handel,gastronomia,usługi,"obsługa biurowa, pomieszczenia socjalne związane z działalnością produkcyjną",szkoły,żłobki,przedszkola,przemysłowe zakłady produkcyjne,"biura, urzędy i instytucje",szpitale,hotele i inne obiekty noclegowe</x12ac:list>
        </mc:Choice>
        <mc:Fallback>
          <formula1>"handel,gastronomia,usługi,obsługa biurowa, pomieszczenia socjalne związane z działalnością produkcyjną,szkoły,żłobki,przedszkola,przemysłowe zakłady produkcyjne,biura, urzędy i instytucje,szpitale,hotele i inne obiekty noclegowe"</formula1>
        </mc:Fallback>
      </mc:AlternateContent>
    </dataValidation>
  </dataValidations>
  <printOptions horizontalCentered="1"/>
  <pageMargins left="0.25" right="0.25" top="0.75" bottom="0.75" header="0.3" footer="0.3"/>
  <pageSetup paperSize="8" scale="49" orientation="landscape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AS82"/>
  <sheetViews>
    <sheetView showGridLines="0" view="pageBreakPreview" zoomScale="70" zoomScaleNormal="70" zoomScaleSheetLayoutView="70" workbookViewId="0">
      <pane ySplit="12" topLeftCell="A13" activePane="bottomLeft" state="frozen"/>
      <selection pane="bottomLeft" activeCell="B62" sqref="B62:E62"/>
    </sheetView>
  </sheetViews>
  <sheetFormatPr defaultRowHeight="15" x14ac:dyDescent="0.25"/>
  <cols>
    <col min="1" max="1" width="10.42578125" customWidth="1"/>
    <col min="2" max="2" width="9.85546875" customWidth="1"/>
    <col min="3" max="3" width="13.28515625" customWidth="1"/>
    <col min="4" max="4" width="33.85546875" customWidth="1"/>
    <col min="5" max="5" width="13.7109375" customWidth="1"/>
    <col min="6" max="13" width="6.7109375" customWidth="1"/>
    <col min="14" max="16" width="8.5703125" customWidth="1"/>
    <col min="17" max="21" width="6.7109375" customWidth="1"/>
    <col min="22" max="22" width="7.5703125" customWidth="1"/>
    <col min="23" max="25" width="8.28515625" customWidth="1"/>
    <col min="26" max="29" width="6.7109375" customWidth="1"/>
    <col min="30" max="32" width="8.42578125" customWidth="1"/>
    <col min="33" max="34" width="7.85546875" customWidth="1"/>
    <col min="35" max="37" width="6.7109375" customWidth="1"/>
    <col min="38" max="39" width="8.5703125" customWidth="1"/>
    <col min="40" max="40" width="6.7109375" customWidth="1"/>
    <col min="41" max="42" width="8.7109375" customWidth="1"/>
    <col min="43" max="43" width="8.5703125" customWidth="1"/>
    <col min="44" max="44" width="24.28515625" customWidth="1"/>
  </cols>
  <sheetData>
    <row r="1" spans="1:45" ht="18" customHeight="1" thickBot="1" x14ac:dyDescent="0.3">
      <c r="A1" t="s">
        <v>174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7"/>
      <c r="Z1" s="257"/>
      <c r="AA1" s="257"/>
      <c r="AB1" s="257"/>
      <c r="AC1" s="257"/>
      <c r="AD1" s="257"/>
      <c r="AE1" s="257"/>
      <c r="AF1" s="257"/>
      <c r="AG1" s="257"/>
      <c r="AH1" s="257"/>
      <c r="AI1" s="257"/>
      <c r="AJ1" s="257"/>
      <c r="AK1" s="257"/>
      <c r="AL1" s="257"/>
      <c r="AM1" s="257"/>
      <c r="AN1" s="257"/>
      <c r="AO1" s="257"/>
      <c r="AP1" s="257"/>
      <c r="AQ1" s="257"/>
      <c r="AR1" s="257"/>
    </row>
    <row r="2" spans="1:45" ht="18" customHeight="1" x14ac:dyDescent="0.25">
      <c r="A2" s="295" t="s">
        <v>236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  <c r="W2" s="296"/>
      <c r="X2" s="296"/>
      <c r="Y2" s="296"/>
      <c r="Z2" s="296"/>
      <c r="AA2" s="296"/>
      <c r="AB2" s="296"/>
      <c r="AC2" s="296"/>
      <c r="AD2" s="296"/>
      <c r="AE2" s="296"/>
      <c r="AF2" s="296"/>
      <c r="AG2" s="296"/>
      <c r="AH2" s="296"/>
      <c r="AI2" s="296"/>
      <c r="AJ2" s="296"/>
      <c r="AK2" s="296"/>
      <c r="AL2" s="296"/>
      <c r="AM2" s="296"/>
      <c r="AN2" s="296"/>
      <c r="AO2" s="296"/>
      <c r="AP2" s="296"/>
      <c r="AQ2" s="296"/>
      <c r="AR2" s="297"/>
      <c r="AS2" s="79"/>
    </row>
    <row r="3" spans="1:45" ht="79.5" customHeight="1" x14ac:dyDescent="0.25">
      <c r="A3" s="298" t="s">
        <v>247</v>
      </c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299"/>
      <c r="T3" s="299"/>
      <c r="U3" s="299"/>
      <c r="V3" s="299"/>
      <c r="W3" s="299"/>
      <c r="X3" s="299"/>
      <c r="Y3" s="299"/>
      <c r="Z3" s="299"/>
      <c r="AA3" s="299"/>
      <c r="AB3" s="299"/>
      <c r="AC3" s="299"/>
      <c r="AD3" s="299"/>
      <c r="AE3" s="299"/>
      <c r="AF3" s="299"/>
      <c r="AG3" s="299"/>
      <c r="AH3" s="299"/>
      <c r="AI3" s="299"/>
      <c r="AJ3" s="299"/>
      <c r="AK3" s="299"/>
      <c r="AL3" s="299"/>
      <c r="AM3" s="299"/>
      <c r="AN3" s="299"/>
      <c r="AO3" s="299"/>
      <c r="AP3" s="299"/>
      <c r="AQ3" s="299"/>
      <c r="AR3" s="300"/>
    </row>
    <row r="4" spans="1:45" ht="17.25" customHeight="1" x14ac:dyDescent="0.25">
      <c r="A4" s="301" t="s">
        <v>348</v>
      </c>
      <c r="B4" s="302"/>
      <c r="C4" s="302"/>
      <c r="D4" s="302"/>
      <c r="E4" s="302"/>
      <c r="F4" s="302"/>
      <c r="G4" s="302"/>
      <c r="H4" s="302"/>
      <c r="I4" s="302"/>
      <c r="J4" s="302"/>
      <c r="K4" s="302"/>
      <c r="L4" s="302"/>
      <c r="M4" s="302"/>
      <c r="N4" s="302"/>
      <c r="O4" s="302"/>
      <c r="P4" s="302"/>
      <c r="Q4" s="302"/>
      <c r="R4" s="302"/>
      <c r="S4" s="302"/>
      <c r="T4" s="302"/>
      <c r="U4" s="302"/>
      <c r="V4" s="302"/>
      <c r="W4" s="302"/>
      <c r="X4" s="302"/>
      <c r="Y4" s="302"/>
      <c r="Z4" s="302"/>
      <c r="AA4" s="302"/>
      <c r="AB4" s="302"/>
      <c r="AC4" s="302"/>
      <c r="AD4" s="302"/>
      <c r="AE4" s="302"/>
      <c r="AF4" s="302"/>
      <c r="AG4" s="302"/>
      <c r="AH4" s="302"/>
      <c r="AI4" s="302"/>
      <c r="AJ4" s="302"/>
      <c r="AK4" s="302"/>
      <c r="AL4" s="302"/>
      <c r="AM4" s="302"/>
      <c r="AN4" s="302"/>
      <c r="AO4" s="302"/>
      <c r="AP4" s="302"/>
      <c r="AQ4" s="302"/>
      <c r="AR4" s="303"/>
      <c r="AS4" s="79"/>
    </row>
    <row r="5" spans="1:45" ht="10.5" customHeight="1" x14ac:dyDescent="0.25">
      <c r="A5" s="51"/>
      <c r="B5" s="304" t="s">
        <v>239</v>
      </c>
      <c r="C5" s="305"/>
      <c r="D5" s="305"/>
      <c r="E5" s="305"/>
      <c r="F5" s="305"/>
      <c r="G5" s="305"/>
      <c r="H5" s="305"/>
      <c r="I5" s="305"/>
      <c r="J5" s="305"/>
      <c r="K5" s="305"/>
      <c r="L5" s="305"/>
      <c r="M5" s="305"/>
      <c r="N5" s="305"/>
      <c r="O5" s="305"/>
      <c r="P5" s="305"/>
      <c r="Q5" s="305"/>
      <c r="R5" s="305"/>
      <c r="S5" s="305"/>
      <c r="T5" s="306"/>
      <c r="U5" s="304" t="s">
        <v>238</v>
      </c>
      <c r="V5" s="305"/>
      <c r="W5" s="305"/>
      <c r="X5" s="305"/>
      <c r="Y5" s="305"/>
      <c r="Z5" s="305"/>
      <c r="AA5" s="305"/>
      <c r="AB5" s="305"/>
      <c r="AC5" s="305"/>
      <c r="AD5" s="305"/>
      <c r="AE5" s="305"/>
      <c r="AF5" s="305"/>
      <c r="AG5" s="305"/>
      <c r="AH5" s="305"/>
      <c r="AI5" s="305"/>
      <c r="AJ5" s="305"/>
      <c r="AK5" s="305"/>
      <c r="AL5" s="305"/>
      <c r="AM5" s="305"/>
      <c r="AN5" s="305"/>
      <c r="AO5" s="305"/>
      <c r="AP5" s="305"/>
      <c r="AQ5" s="305"/>
      <c r="AR5" s="307"/>
      <c r="AS5" s="79"/>
    </row>
    <row r="6" spans="1:45" ht="42.75" customHeight="1" x14ac:dyDescent="0.25">
      <c r="A6" s="52"/>
      <c r="B6" s="272"/>
      <c r="C6" s="273"/>
      <c r="D6" s="273"/>
      <c r="E6" s="273"/>
      <c r="F6" s="273"/>
      <c r="G6" s="273"/>
      <c r="H6" s="273"/>
      <c r="I6" s="273"/>
      <c r="J6" s="273"/>
      <c r="K6" s="273"/>
      <c r="L6" s="273"/>
      <c r="M6" s="273"/>
      <c r="N6" s="273"/>
      <c r="O6" s="273"/>
      <c r="P6" s="273"/>
      <c r="Q6" s="273"/>
      <c r="R6" s="273"/>
      <c r="S6" s="273"/>
      <c r="T6" s="274"/>
      <c r="U6" s="272"/>
      <c r="V6" s="273"/>
      <c r="W6" s="273"/>
      <c r="X6" s="273"/>
      <c r="Y6" s="273"/>
      <c r="Z6" s="273"/>
      <c r="AA6" s="273"/>
      <c r="AB6" s="273"/>
      <c r="AC6" s="273"/>
      <c r="AD6" s="273"/>
      <c r="AE6" s="273"/>
      <c r="AF6" s="273"/>
      <c r="AG6" s="273"/>
      <c r="AH6" s="273"/>
      <c r="AI6" s="273"/>
      <c r="AJ6" s="273"/>
      <c r="AK6" s="273"/>
      <c r="AL6" s="273"/>
      <c r="AM6" s="273"/>
      <c r="AN6" s="273"/>
      <c r="AO6" s="273"/>
      <c r="AP6" s="273"/>
      <c r="AQ6" s="273"/>
      <c r="AR6" s="308"/>
      <c r="AS6" s="79"/>
    </row>
    <row r="7" spans="1:45" ht="16.5" customHeight="1" thickBot="1" x14ac:dyDescent="0.3">
      <c r="A7" s="309" t="s">
        <v>349</v>
      </c>
      <c r="B7" s="310"/>
      <c r="C7" s="310"/>
      <c r="D7" s="310"/>
      <c r="E7" s="310"/>
      <c r="F7" s="310"/>
      <c r="G7" s="310"/>
      <c r="H7" s="310"/>
      <c r="I7" s="310"/>
      <c r="J7" s="310"/>
      <c r="K7" s="310"/>
      <c r="L7" s="310"/>
      <c r="M7" s="310"/>
      <c r="N7" s="310"/>
      <c r="O7" s="310"/>
      <c r="P7" s="310"/>
      <c r="Q7" s="310"/>
      <c r="R7" s="310"/>
      <c r="S7" s="310"/>
      <c r="T7" s="310"/>
      <c r="U7" s="310"/>
      <c r="V7" s="310"/>
      <c r="W7" s="310"/>
      <c r="X7" s="310"/>
      <c r="Y7" s="310"/>
      <c r="Z7" s="310"/>
      <c r="AA7" s="310"/>
      <c r="AB7" s="310"/>
      <c r="AC7" s="310"/>
      <c r="AD7" s="310"/>
      <c r="AE7" s="310"/>
      <c r="AF7" s="310"/>
      <c r="AG7" s="310"/>
      <c r="AH7" s="310"/>
      <c r="AI7" s="310"/>
      <c r="AJ7" s="310"/>
      <c r="AK7" s="310"/>
      <c r="AL7" s="310"/>
      <c r="AM7" s="310"/>
      <c r="AN7" s="310"/>
      <c r="AO7" s="310"/>
      <c r="AP7" s="310"/>
      <c r="AQ7" s="310"/>
      <c r="AR7" s="311"/>
      <c r="AS7" s="79"/>
    </row>
    <row r="8" spans="1:45" ht="16.5" customHeight="1" x14ac:dyDescent="0.25">
      <c r="A8" s="312" t="s">
        <v>342</v>
      </c>
      <c r="B8" s="314" t="s">
        <v>248</v>
      </c>
      <c r="C8" s="21" t="s">
        <v>168</v>
      </c>
      <c r="D8" s="316" t="s">
        <v>241</v>
      </c>
      <c r="E8" s="317"/>
      <c r="F8" s="318"/>
      <c r="G8" s="318"/>
      <c r="H8" s="318"/>
      <c r="I8" s="318"/>
      <c r="J8" s="318"/>
      <c r="K8" s="318"/>
      <c r="L8" s="318"/>
      <c r="M8" s="318"/>
      <c r="N8" s="318"/>
      <c r="O8" s="318"/>
      <c r="P8" s="318"/>
      <c r="Q8" s="318"/>
      <c r="R8" s="318"/>
      <c r="S8" s="318"/>
      <c r="T8" s="318"/>
      <c r="U8" s="318"/>
      <c r="V8" s="318"/>
      <c r="W8" s="318"/>
      <c r="X8" s="318"/>
      <c r="Y8" s="318"/>
      <c r="Z8" s="318"/>
      <c r="AA8" s="318"/>
      <c r="AB8" s="318"/>
      <c r="AC8" s="318"/>
      <c r="AD8" s="318"/>
      <c r="AE8" s="318"/>
      <c r="AF8" s="318"/>
      <c r="AG8" s="318"/>
      <c r="AH8" s="318"/>
      <c r="AI8" s="318"/>
      <c r="AJ8" s="318"/>
      <c r="AK8" s="318"/>
      <c r="AL8" s="318"/>
      <c r="AM8" s="318"/>
      <c r="AN8" s="318"/>
      <c r="AO8" s="318"/>
      <c r="AP8" s="318"/>
      <c r="AQ8" s="319"/>
      <c r="AR8" s="320" t="s">
        <v>271</v>
      </c>
    </row>
    <row r="9" spans="1:45" ht="36.75" customHeight="1" x14ac:dyDescent="0.25">
      <c r="A9" s="313"/>
      <c r="B9" s="315"/>
      <c r="C9" s="322" t="s">
        <v>240</v>
      </c>
      <c r="D9" s="313" t="s">
        <v>249</v>
      </c>
      <c r="E9" s="323" t="s">
        <v>250</v>
      </c>
      <c r="F9" s="315" t="s">
        <v>390</v>
      </c>
      <c r="G9" s="315"/>
      <c r="H9" s="315"/>
      <c r="I9" s="315"/>
      <c r="J9" s="315"/>
      <c r="K9" s="315"/>
      <c r="L9" s="315"/>
      <c r="M9" s="315"/>
      <c r="N9" s="315"/>
      <c r="O9" s="315"/>
      <c r="P9" s="315"/>
      <c r="Q9" s="315"/>
      <c r="R9" s="315"/>
      <c r="S9" s="315"/>
      <c r="T9" s="315"/>
      <c r="U9" s="315"/>
      <c r="V9" s="315"/>
      <c r="W9" s="315"/>
      <c r="X9" s="315"/>
      <c r="Y9" s="315"/>
      <c r="Z9" s="315"/>
      <c r="AA9" s="315"/>
      <c r="AB9" s="315"/>
      <c r="AC9" s="315"/>
      <c r="AD9" s="315"/>
      <c r="AE9" s="315"/>
      <c r="AF9" s="315"/>
      <c r="AG9" s="315"/>
      <c r="AH9" s="315"/>
      <c r="AI9" s="315"/>
      <c r="AJ9" s="315"/>
      <c r="AK9" s="315"/>
      <c r="AL9" s="315"/>
      <c r="AM9" s="315"/>
      <c r="AN9" s="315"/>
      <c r="AO9" s="315"/>
      <c r="AP9" s="315"/>
      <c r="AQ9" s="323"/>
      <c r="AR9" s="321"/>
    </row>
    <row r="10" spans="1:45" ht="21" customHeight="1" x14ac:dyDescent="0.25">
      <c r="A10" s="313"/>
      <c r="B10" s="315"/>
      <c r="C10" s="322"/>
      <c r="D10" s="313"/>
      <c r="E10" s="323"/>
      <c r="F10" s="324" t="s">
        <v>359</v>
      </c>
      <c r="G10" s="324"/>
      <c r="H10" s="324"/>
      <c r="I10" s="324"/>
      <c r="J10" s="324"/>
      <c r="K10" s="324"/>
      <c r="L10" s="324"/>
      <c r="M10" s="324"/>
      <c r="N10" s="324"/>
      <c r="O10" s="324"/>
      <c r="P10" s="324"/>
      <c r="Q10" s="325" t="s">
        <v>32</v>
      </c>
      <c r="R10" s="326"/>
      <c r="S10" s="326"/>
      <c r="T10" s="326"/>
      <c r="U10" s="326"/>
      <c r="V10" s="326"/>
      <c r="W10" s="326"/>
      <c r="X10" s="327"/>
      <c r="Y10" s="328" t="s">
        <v>31</v>
      </c>
      <c r="Z10" s="329"/>
      <c r="AA10" s="329"/>
      <c r="AB10" s="329"/>
      <c r="AC10" s="329"/>
      <c r="AD10" s="329"/>
      <c r="AE10" s="329"/>
      <c r="AF10" s="330"/>
      <c r="AG10" s="331" t="s">
        <v>33</v>
      </c>
      <c r="AH10" s="332"/>
      <c r="AI10" s="332"/>
      <c r="AJ10" s="332"/>
      <c r="AK10" s="332"/>
      <c r="AL10" s="332"/>
      <c r="AM10" s="333"/>
      <c r="AN10" s="334" t="s">
        <v>34</v>
      </c>
      <c r="AO10" s="335"/>
      <c r="AP10" s="335"/>
      <c r="AQ10" s="335"/>
      <c r="AR10" s="321"/>
    </row>
    <row r="11" spans="1:45" ht="45" customHeight="1" x14ac:dyDescent="0.25">
      <c r="A11" s="313"/>
      <c r="B11" s="315"/>
      <c r="C11" s="322"/>
      <c r="D11" s="313"/>
      <c r="E11" s="323"/>
      <c r="F11" s="14" t="s">
        <v>267</v>
      </c>
      <c r="G11" s="14" t="s">
        <v>268</v>
      </c>
      <c r="H11" s="14" t="s">
        <v>269</v>
      </c>
      <c r="I11" s="14" t="s">
        <v>259</v>
      </c>
      <c r="J11" s="14" t="s">
        <v>347</v>
      </c>
      <c r="K11" s="14" t="s">
        <v>260</v>
      </c>
      <c r="L11" s="14" t="s">
        <v>261</v>
      </c>
      <c r="M11" s="14" t="s">
        <v>262</v>
      </c>
      <c r="N11" s="27" t="s">
        <v>362</v>
      </c>
      <c r="O11" s="27" t="s">
        <v>363</v>
      </c>
      <c r="P11" s="27" t="s">
        <v>364</v>
      </c>
      <c r="Q11" s="14" t="s">
        <v>267</v>
      </c>
      <c r="R11" s="14" t="s">
        <v>268</v>
      </c>
      <c r="S11" s="14" t="s">
        <v>347</v>
      </c>
      <c r="T11" s="14" t="s">
        <v>360</v>
      </c>
      <c r="U11" s="14" t="s">
        <v>361</v>
      </c>
      <c r="V11" s="27" t="s">
        <v>362</v>
      </c>
      <c r="W11" s="27" t="s">
        <v>363</v>
      </c>
      <c r="X11" s="27" t="s">
        <v>364</v>
      </c>
      <c r="Y11" s="14" t="s">
        <v>267</v>
      </c>
      <c r="Z11" s="14" t="s">
        <v>268</v>
      </c>
      <c r="AA11" s="14" t="s">
        <v>347</v>
      </c>
      <c r="AB11" s="14" t="s">
        <v>360</v>
      </c>
      <c r="AC11" s="14" t="s">
        <v>361</v>
      </c>
      <c r="AD11" s="27" t="s">
        <v>362</v>
      </c>
      <c r="AE11" s="27" t="s">
        <v>363</v>
      </c>
      <c r="AF11" s="27" t="s">
        <v>364</v>
      </c>
      <c r="AG11" s="14" t="s">
        <v>267</v>
      </c>
      <c r="AH11" s="14" t="s">
        <v>268</v>
      </c>
      <c r="AI11" s="14" t="s">
        <v>347</v>
      </c>
      <c r="AJ11" s="14" t="s">
        <v>360</v>
      </c>
      <c r="AK11" s="14" t="s">
        <v>361</v>
      </c>
      <c r="AL11" s="27" t="s">
        <v>362</v>
      </c>
      <c r="AM11" s="27" t="s">
        <v>363</v>
      </c>
      <c r="AN11" s="14" t="s">
        <v>267</v>
      </c>
      <c r="AO11" s="14" t="s">
        <v>268</v>
      </c>
      <c r="AP11" s="14" t="s">
        <v>347</v>
      </c>
      <c r="AQ11" s="31" t="s">
        <v>362</v>
      </c>
      <c r="AR11" s="321"/>
      <c r="AS11" s="69"/>
    </row>
    <row r="12" spans="1:45" ht="14.25" customHeight="1" thickBot="1" x14ac:dyDescent="0.3">
      <c r="A12" s="23" t="s">
        <v>165</v>
      </c>
      <c r="B12" s="24" t="s">
        <v>166</v>
      </c>
      <c r="C12" s="28" t="s">
        <v>167</v>
      </c>
      <c r="D12" s="23" t="s">
        <v>245</v>
      </c>
      <c r="E12" s="29" t="s">
        <v>246</v>
      </c>
      <c r="F12" s="22" t="s">
        <v>346</v>
      </c>
      <c r="G12" s="22" t="s">
        <v>251</v>
      </c>
      <c r="H12" s="22" t="s">
        <v>252</v>
      </c>
      <c r="I12" s="22" t="s">
        <v>253</v>
      </c>
      <c r="J12" s="22" t="s">
        <v>254</v>
      </c>
      <c r="K12" s="22" t="s">
        <v>255</v>
      </c>
      <c r="L12" s="22" t="s">
        <v>256</v>
      </c>
      <c r="M12" s="22" t="s">
        <v>257</v>
      </c>
      <c r="N12" s="22" t="s">
        <v>258</v>
      </c>
      <c r="O12" s="22" t="s">
        <v>263</v>
      </c>
      <c r="P12" s="22" t="s">
        <v>264</v>
      </c>
      <c r="Q12" s="22" t="s">
        <v>265</v>
      </c>
      <c r="R12" s="22" t="s">
        <v>266</v>
      </c>
      <c r="S12" s="22" t="s">
        <v>365</v>
      </c>
      <c r="T12" s="22" t="s">
        <v>366</v>
      </c>
      <c r="U12" s="22" t="s">
        <v>367</v>
      </c>
      <c r="V12" s="22" t="s">
        <v>368</v>
      </c>
      <c r="W12" s="22" t="s">
        <v>1</v>
      </c>
      <c r="X12" s="22" t="s">
        <v>388</v>
      </c>
      <c r="Y12" s="22" t="s">
        <v>369</v>
      </c>
      <c r="Z12" s="22" t="s">
        <v>370</v>
      </c>
      <c r="AA12" s="22" t="s">
        <v>371</v>
      </c>
      <c r="AB12" s="22" t="s">
        <v>372</v>
      </c>
      <c r="AC12" s="22" t="s">
        <v>373</v>
      </c>
      <c r="AD12" s="22" t="s">
        <v>374</v>
      </c>
      <c r="AE12" s="22" t="s">
        <v>375</v>
      </c>
      <c r="AF12" s="22" t="s">
        <v>376</v>
      </c>
      <c r="AG12" s="22" t="s">
        <v>377</v>
      </c>
      <c r="AH12" s="22" t="s">
        <v>378</v>
      </c>
      <c r="AI12" s="22" t="s">
        <v>379</v>
      </c>
      <c r="AJ12" s="22" t="s">
        <v>380</v>
      </c>
      <c r="AK12" s="22" t="s">
        <v>381</v>
      </c>
      <c r="AL12" s="22" t="s">
        <v>382</v>
      </c>
      <c r="AM12" s="22" t="s">
        <v>383</v>
      </c>
      <c r="AN12" s="22" t="s">
        <v>384</v>
      </c>
      <c r="AO12" s="22" t="s">
        <v>385</v>
      </c>
      <c r="AP12" s="22" t="s">
        <v>386</v>
      </c>
      <c r="AQ12" s="29" t="s">
        <v>387</v>
      </c>
      <c r="AR12" s="30" t="s">
        <v>1109</v>
      </c>
      <c r="AS12" s="69"/>
    </row>
    <row r="13" spans="1:45" ht="10.5" customHeight="1" x14ac:dyDescent="0.25">
      <c r="A13" s="58" t="s">
        <v>38</v>
      </c>
      <c r="B13" s="59" t="s">
        <v>58</v>
      </c>
      <c r="C13" s="60" t="s">
        <v>28</v>
      </c>
      <c r="D13" s="71" t="s">
        <v>86</v>
      </c>
      <c r="E13" s="59" t="s">
        <v>99</v>
      </c>
      <c r="F13" s="59" t="s">
        <v>119</v>
      </c>
      <c r="G13" s="59" t="s">
        <v>143</v>
      </c>
      <c r="H13" s="59" t="s">
        <v>178</v>
      </c>
      <c r="I13" s="59" t="s">
        <v>198</v>
      </c>
      <c r="J13" s="59" t="s">
        <v>276</v>
      </c>
      <c r="K13" s="59" t="s">
        <v>284</v>
      </c>
      <c r="L13" s="59" t="s">
        <v>292</v>
      </c>
      <c r="M13" s="59" t="s">
        <v>460</v>
      </c>
      <c r="N13" s="59" t="s">
        <v>474</v>
      </c>
      <c r="O13" s="61" t="s">
        <v>531</v>
      </c>
      <c r="P13" s="59" t="s">
        <v>499</v>
      </c>
      <c r="Q13" s="59" t="s">
        <v>513</v>
      </c>
      <c r="R13" s="59" t="s">
        <v>517</v>
      </c>
      <c r="S13" s="59" t="s">
        <v>549</v>
      </c>
      <c r="T13" s="59" t="s">
        <v>569</v>
      </c>
      <c r="U13" s="59" t="s">
        <v>589</v>
      </c>
      <c r="V13" s="59" t="s">
        <v>609</v>
      </c>
      <c r="W13" s="59" t="s">
        <v>629</v>
      </c>
      <c r="X13" s="59" t="s">
        <v>649</v>
      </c>
      <c r="Y13" s="59" t="s">
        <v>669</v>
      </c>
      <c r="Z13" s="59" t="s">
        <v>689</v>
      </c>
      <c r="AA13" s="59" t="s">
        <v>709</v>
      </c>
      <c r="AB13" s="59" t="s">
        <v>729</v>
      </c>
      <c r="AC13" s="59" t="s">
        <v>749</v>
      </c>
      <c r="AD13" s="59" t="s">
        <v>769</v>
      </c>
      <c r="AE13" s="59" t="s">
        <v>789</v>
      </c>
      <c r="AF13" s="61" t="s">
        <v>822</v>
      </c>
      <c r="AG13" s="59" t="s">
        <v>842</v>
      </c>
      <c r="AH13" s="59" t="s">
        <v>862</v>
      </c>
      <c r="AI13" s="59" t="s">
        <v>882</v>
      </c>
      <c r="AJ13" s="61" t="s">
        <v>902</v>
      </c>
      <c r="AK13" s="59" t="s">
        <v>912</v>
      </c>
      <c r="AL13" s="59" t="s">
        <v>932</v>
      </c>
      <c r="AM13" s="59" t="s">
        <v>952</v>
      </c>
      <c r="AN13" s="59" t="s">
        <v>972</v>
      </c>
      <c r="AO13" s="59" t="s">
        <v>992</v>
      </c>
      <c r="AP13" s="59" t="s">
        <v>1009</v>
      </c>
      <c r="AQ13" s="62" t="s">
        <v>1029</v>
      </c>
      <c r="AR13" s="80" t="s">
        <v>1049</v>
      </c>
      <c r="AS13" s="17"/>
    </row>
    <row r="14" spans="1:45" ht="29.25" customHeight="1" x14ac:dyDescent="0.25">
      <c r="A14" s="87"/>
      <c r="B14" s="68"/>
      <c r="C14" s="67"/>
      <c r="D14" s="70"/>
      <c r="E14" s="66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4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2" t="str">
        <f>IF(B14="","",IF(B14="N",ROUND(F14*6,2)+ROUND(G14*12.5,2)+ROUND(H14*19,2)+ROUND(I14*34.5,2)+ROUND(J14*58,2)+ROUND(K14*317.5,2)+ROUND(L14*423,2)+ROUND(M14*635,2)+ROUND(N14*79,2)+ROUND(O14*158.5,2)+ROUND(P14*264.5,2)+ROUND(Q14*6,2)+ROUND(R14*12.5,2)+ROUND(S14*58,2)+ROUND(T14*79,2)+ROUND(U14*132,2)+ROUND(V14*79,2)+ROUND(W14*158.5,2)+ROUND(X14*264.5,2)+ROUND(Y14*6,2)+ROUND(Z14*12.5,2)+ROUND(AA14*58,2)+ROUND(AB14*79,2)+ROUND(AC14*132,2)+ROUND(AD14*79,2)+ROUND(AE14*158.5,2)+ROUND(AF14*264.5,2)+ROUND(AG14*6,2)+ROUND(AH14*12.5,2)+ROUND(AI14*58,2)+ROUND(AJ14*79,2)+ROUND(AK14*132,2)+ROUND(AL14*79,2)+ROUND(AM14*158.5,2)+ROUND(AN14*6,2)+ROUND(AO14*12.5,2)+ROUND(AP14*58,2)+ROUND(AQ14*79,2),IF(B14="B","brak przesłanek do naliczenia opłaty",IF(B14="Z",IF(C14=0,0,IF(C14="","",IF(C14=1,34*C14,IF(C14=2,34*C14,IF(C14=3,34*C14,IF(C14=4,34*C14,IF(C14=5,34*C14,IF(C14&gt;5,34*C14,"nieprawidłowa "))))))))))))</f>
        <v/>
      </c>
      <c r="AS14" s="17"/>
    </row>
    <row r="15" spans="1:45" ht="8.25" customHeight="1" x14ac:dyDescent="0.25">
      <c r="A15" s="64" t="s">
        <v>39</v>
      </c>
      <c r="B15" s="63" t="s">
        <v>59</v>
      </c>
      <c r="C15" s="65" t="s">
        <v>68</v>
      </c>
      <c r="D15" s="72" t="s">
        <v>3</v>
      </c>
      <c r="E15" s="63" t="s">
        <v>100</v>
      </c>
      <c r="F15" s="85" t="s">
        <v>120</v>
      </c>
      <c r="G15" s="85" t="s">
        <v>144</v>
      </c>
      <c r="H15" s="85" t="s">
        <v>179</v>
      </c>
      <c r="I15" s="85" t="s">
        <v>199</v>
      </c>
      <c r="J15" s="85" t="s">
        <v>277</v>
      </c>
      <c r="K15" s="85" t="s">
        <v>285</v>
      </c>
      <c r="L15" s="85" t="s">
        <v>293</v>
      </c>
      <c r="M15" s="85" t="s">
        <v>461</v>
      </c>
      <c r="N15" s="85" t="s">
        <v>475</v>
      </c>
      <c r="O15" s="85" t="s">
        <v>532</v>
      </c>
      <c r="P15" s="85" t="s">
        <v>500</v>
      </c>
      <c r="Q15" s="85" t="s">
        <v>514</v>
      </c>
      <c r="R15" s="85" t="s">
        <v>518</v>
      </c>
      <c r="S15" s="85" t="s">
        <v>550</v>
      </c>
      <c r="T15" s="85" t="s">
        <v>570</v>
      </c>
      <c r="U15" s="85" t="s">
        <v>590</v>
      </c>
      <c r="V15" s="85" t="s">
        <v>610</v>
      </c>
      <c r="W15" s="85" t="s">
        <v>630</v>
      </c>
      <c r="X15" s="85" t="s">
        <v>650</v>
      </c>
      <c r="Y15" s="85" t="s">
        <v>670</v>
      </c>
      <c r="Z15" s="85" t="s">
        <v>690</v>
      </c>
      <c r="AA15" s="85" t="s">
        <v>710</v>
      </c>
      <c r="AB15" s="85" t="s">
        <v>730</v>
      </c>
      <c r="AC15" s="85" t="s">
        <v>750</v>
      </c>
      <c r="AD15" s="85" t="s">
        <v>770</v>
      </c>
      <c r="AE15" s="85" t="s">
        <v>790</v>
      </c>
      <c r="AF15" s="85" t="s">
        <v>823</v>
      </c>
      <c r="AG15" s="85" t="s">
        <v>843</v>
      </c>
      <c r="AH15" s="85" t="s">
        <v>863</v>
      </c>
      <c r="AI15" s="85" t="s">
        <v>883</v>
      </c>
      <c r="AJ15" s="85" t="s">
        <v>903</v>
      </c>
      <c r="AK15" s="85" t="s">
        <v>913</v>
      </c>
      <c r="AL15" s="85" t="s">
        <v>933</v>
      </c>
      <c r="AM15" s="85" t="s">
        <v>953</v>
      </c>
      <c r="AN15" s="85" t="s">
        <v>973</v>
      </c>
      <c r="AO15" s="85" t="s">
        <v>993</v>
      </c>
      <c r="AP15" s="85" t="s">
        <v>1010</v>
      </c>
      <c r="AQ15" s="86" t="s">
        <v>1030</v>
      </c>
      <c r="AR15" s="81" t="s">
        <v>1050</v>
      </c>
    </row>
    <row r="16" spans="1:45" ht="29.25" customHeight="1" x14ac:dyDescent="0.25">
      <c r="A16" s="87"/>
      <c r="B16" s="68"/>
      <c r="C16" s="67"/>
      <c r="D16" s="70"/>
      <c r="E16" s="66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4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2" t="str">
        <f>IF(B16="","",IF(B16="N",ROUND(F16*6,2)+ROUND(G16*12.5,2)+ROUND(H16*19,2)+ROUND(I16*34.5,2)+ROUND(J16*58,2)+ROUND(K16*317.5,2)+ROUND(L16*423,2)+ROUND(M16*635,2)+ROUND(N16*79,2)+ROUND(O16*158.5,2)+ROUND(P16*264.5,2)+ROUND(Q16*6,2)+ROUND(R16*12.5,2)+ROUND(S16*58,2)+ROUND(T16*79,2)+ROUND(U16*132,2)+ROUND(V16*79,2)+ROUND(W16*158.5,2)+ROUND(X16*264.5,2)+ROUND(Y16*6,2)+ROUND(Z16*12.5,2)+ROUND(AA16*58,2)+ROUND(AB16*79,2)+ROUND(AC16*132,2)+ROUND(AD16*79,2)+ROUND(AE16*158.5,2)+ROUND(AF16*264.5,2)+ROUND(AG16*6,2)+ROUND(AH16*12.5,2)+ROUND(AI16*58,2)+ROUND(AJ16*79,2)+ROUND(AK16*132,2)+ROUND(AL16*79,2)+ROUND(AM16*158.5,2)+ROUND(AN16*6,2)+ROUND(AO16*12.5,2)+ROUND(AP16*58,2)+ROUND(AQ16*79,2),IF(B16="B","brak przesłanek do naliczenia opłaty",IF(B16="Z",IF(C16=0,0,IF(C16="","",IF(C16=1,34*C16,IF(C16=2,34*C16,IF(C16=3,34*C16,IF(C16=4,34*C16,IF(C16=5,34*C16,IF(C16&gt;5,34*C16,"nieprawidłowa "))))))))))))</f>
        <v/>
      </c>
    </row>
    <row r="17" spans="1:44" ht="9.75" customHeight="1" x14ac:dyDescent="0.25">
      <c r="A17" s="64" t="s">
        <v>40</v>
      </c>
      <c r="B17" s="63" t="s">
        <v>60</v>
      </c>
      <c r="C17" s="65" t="s">
        <v>69</v>
      </c>
      <c r="D17" s="72" t="s">
        <v>4</v>
      </c>
      <c r="E17" s="63" t="s">
        <v>101</v>
      </c>
      <c r="F17" s="85" t="s">
        <v>121</v>
      </c>
      <c r="G17" s="85" t="s">
        <v>145</v>
      </c>
      <c r="H17" s="85" t="s">
        <v>180</v>
      </c>
      <c r="I17" s="85" t="s">
        <v>200</v>
      </c>
      <c r="J17" s="85" t="s">
        <v>278</v>
      </c>
      <c r="K17" s="85" t="s">
        <v>286</v>
      </c>
      <c r="L17" s="85" t="s">
        <v>448</v>
      </c>
      <c r="M17" s="85" t="s">
        <v>462</v>
      </c>
      <c r="N17" s="85" t="s">
        <v>476</v>
      </c>
      <c r="O17" s="85" t="s">
        <v>533</v>
      </c>
      <c r="P17" s="85" t="s">
        <v>501</v>
      </c>
      <c r="Q17" s="85" t="s">
        <v>515</v>
      </c>
      <c r="R17" s="85" t="s">
        <v>330</v>
      </c>
      <c r="S17" s="85" t="s">
        <v>551</v>
      </c>
      <c r="T17" s="85" t="s">
        <v>571</v>
      </c>
      <c r="U17" s="85" t="s">
        <v>591</v>
      </c>
      <c r="V17" s="85" t="s">
        <v>611</v>
      </c>
      <c r="W17" s="85" t="s">
        <v>631</v>
      </c>
      <c r="X17" s="85" t="s">
        <v>651</v>
      </c>
      <c r="Y17" s="85" t="s">
        <v>671</v>
      </c>
      <c r="Z17" s="85" t="s">
        <v>691</v>
      </c>
      <c r="AA17" s="85" t="s">
        <v>711</v>
      </c>
      <c r="AB17" s="85" t="s">
        <v>731</v>
      </c>
      <c r="AC17" s="85" t="s">
        <v>751</v>
      </c>
      <c r="AD17" s="85" t="s">
        <v>771</v>
      </c>
      <c r="AE17" s="85" t="s">
        <v>791</v>
      </c>
      <c r="AF17" s="85" t="s">
        <v>824</v>
      </c>
      <c r="AG17" s="85" t="s">
        <v>844</v>
      </c>
      <c r="AH17" s="85" t="s">
        <v>864</v>
      </c>
      <c r="AI17" s="85" t="s">
        <v>884</v>
      </c>
      <c r="AJ17" s="85" t="s">
        <v>904</v>
      </c>
      <c r="AK17" s="85" t="s">
        <v>914</v>
      </c>
      <c r="AL17" s="85" t="s">
        <v>934</v>
      </c>
      <c r="AM17" s="85" t="s">
        <v>954</v>
      </c>
      <c r="AN17" s="85" t="s">
        <v>974</v>
      </c>
      <c r="AO17" s="85" t="s">
        <v>994</v>
      </c>
      <c r="AP17" s="85" t="s">
        <v>1011</v>
      </c>
      <c r="AQ17" s="86" t="s">
        <v>1031</v>
      </c>
      <c r="AR17" s="81" t="s">
        <v>1051</v>
      </c>
    </row>
    <row r="18" spans="1:44" ht="29.25" customHeight="1" x14ac:dyDescent="0.25">
      <c r="A18" s="87"/>
      <c r="B18" s="68"/>
      <c r="C18" s="67"/>
      <c r="D18" s="70"/>
      <c r="E18" s="66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4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2" t="str">
        <f>IF(B18="","",IF(B18="N",ROUND(F18*6,2)+ROUND(G18*12.5,2)+ROUND(H18*19,2)+ROUND(I18*34.5,2)+ROUND(J18*58,2)+ROUND(K18*317.5,2)+ROUND(L18*423,2)+ROUND(M18*635,2)+ROUND(N18*79,2)+ROUND(O18*158.5,2)+ROUND(P18*264.5,2)+ROUND(Q18*6,2)+ROUND(R18*12.5,2)+ROUND(S18*58,2)+ROUND(T18*79,2)+ROUND(U18*132,2)+ROUND(V18*79,2)+ROUND(W18*158.5,2)+ROUND(X18*264.5,2)+ROUND(Y18*6,2)+ROUND(Z18*12.5,2)+ROUND(AA18*58,2)+ROUND(AB18*79,2)+ROUND(AC18*132,2)+ROUND(AD18*79,2)+ROUND(AE18*158.5,2)+ROUND(AF18*264.5,2)+ROUND(AG18*6,2)+ROUND(AH18*12.5,2)+ROUND(AI18*58,2)+ROUND(AJ18*79,2)+ROUND(AK18*132,2)+ROUND(AL18*79,2)+ROUND(AM18*158.5,2)+ROUND(AN18*6,2)+ROUND(AO18*12.5,2)+ROUND(AP18*58,2)+ROUND(AQ18*79,2),IF(B18="B","brak przesłanek do naliczenia opłaty",IF(B18="Z",IF(C18=0,0,IF(C18="","",IF(C18=1,34*C18,IF(C18=2,34*C18,IF(C18=3,34*C18,IF(C18=4,34*C18,IF(C18=5,34*C18,IF(C18&gt;5,34*C18,"nieprawidłowa "))))))))))))</f>
        <v/>
      </c>
    </row>
    <row r="19" spans="1:44" ht="8.25" customHeight="1" x14ac:dyDescent="0.25">
      <c r="A19" s="64" t="s">
        <v>41</v>
      </c>
      <c r="B19" s="63" t="s">
        <v>61</v>
      </c>
      <c r="C19" s="65" t="s">
        <v>70</v>
      </c>
      <c r="D19" s="72" t="s">
        <v>5</v>
      </c>
      <c r="E19" s="63" t="s">
        <v>102</v>
      </c>
      <c r="F19" s="85" t="s">
        <v>122</v>
      </c>
      <c r="G19" s="85" t="s">
        <v>146</v>
      </c>
      <c r="H19" s="85" t="s">
        <v>181</v>
      </c>
      <c r="I19" s="85" t="s">
        <v>201</v>
      </c>
      <c r="J19" s="85" t="s">
        <v>279</v>
      </c>
      <c r="K19" s="85" t="s">
        <v>287</v>
      </c>
      <c r="L19" s="85" t="s">
        <v>449</v>
      </c>
      <c r="M19" s="85" t="s">
        <v>463</v>
      </c>
      <c r="N19" s="85" t="s">
        <v>477</v>
      </c>
      <c r="O19" s="85" t="s">
        <v>534</v>
      </c>
      <c r="P19" s="85" t="s">
        <v>502</v>
      </c>
      <c r="Q19" s="85" t="s">
        <v>516</v>
      </c>
      <c r="R19" s="85" t="s">
        <v>331</v>
      </c>
      <c r="S19" s="85" t="s">
        <v>552</v>
      </c>
      <c r="T19" s="85" t="s">
        <v>572</v>
      </c>
      <c r="U19" s="85" t="s">
        <v>592</v>
      </c>
      <c r="V19" s="85" t="s">
        <v>612</v>
      </c>
      <c r="W19" s="85" t="s">
        <v>632</v>
      </c>
      <c r="X19" s="85" t="s">
        <v>652</v>
      </c>
      <c r="Y19" s="85" t="s">
        <v>672</v>
      </c>
      <c r="Z19" s="85" t="s">
        <v>692</v>
      </c>
      <c r="AA19" s="85" t="s">
        <v>712</v>
      </c>
      <c r="AB19" s="85" t="s">
        <v>732</v>
      </c>
      <c r="AC19" s="85" t="s">
        <v>752</v>
      </c>
      <c r="AD19" s="85" t="s">
        <v>772</v>
      </c>
      <c r="AE19" s="85" t="s">
        <v>792</v>
      </c>
      <c r="AF19" s="85" t="s">
        <v>825</v>
      </c>
      <c r="AG19" s="85" t="s">
        <v>845</v>
      </c>
      <c r="AH19" s="85" t="s">
        <v>865</v>
      </c>
      <c r="AI19" s="85" t="s">
        <v>885</v>
      </c>
      <c r="AJ19" s="85" t="s">
        <v>905</v>
      </c>
      <c r="AK19" s="85" t="s">
        <v>915</v>
      </c>
      <c r="AL19" s="85" t="s">
        <v>935</v>
      </c>
      <c r="AM19" s="85" t="s">
        <v>955</v>
      </c>
      <c r="AN19" s="85" t="s">
        <v>975</v>
      </c>
      <c r="AO19" s="85" t="s">
        <v>995</v>
      </c>
      <c r="AP19" s="85" t="s">
        <v>1012</v>
      </c>
      <c r="AQ19" s="86" t="s">
        <v>1032</v>
      </c>
      <c r="AR19" s="81" t="s">
        <v>1052</v>
      </c>
    </row>
    <row r="20" spans="1:44" ht="29.25" customHeight="1" x14ac:dyDescent="0.25">
      <c r="A20" s="87"/>
      <c r="B20" s="68"/>
      <c r="C20" s="67"/>
      <c r="D20" s="70"/>
      <c r="E20" s="66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4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2" t="str">
        <f>IF(B20="","",IF(B20="N",ROUND(F20*6,2)+ROUND(G20*12.5,2)+ROUND(H20*19,2)+ROUND(I20*34.5,2)+ROUND(J20*58,2)+ROUND(K20*317.5,2)+ROUND(L20*423,2)+ROUND(M20*635,2)+ROUND(N20*79,2)+ROUND(O20*158.5,2)+ROUND(P20*264.5,2)+ROUND(Q20*6,2)+ROUND(R20*12.5,2)+ROUND(S20*58,2)+ROUND(T20*79,2)+ROUND(U20*132,2)+ROUND(V20*79,2)+ROUND(W20*158.5,2)+ROUND(X20*264.5,2)+ROUND(Y20*6,2)+ROUND(Z20*12.5,2)+ROUND(AA20*58,2)+ROUND(AB20*79,2)+ROUND(AC20*132,2)+ROUND(AD20*79,2)+ROUND(AE20*158.5,2)+ROUND(AF20*264.5,2)+ROUND(AG20*6,2)+ROUND(AH20*12.5,2)+ROUND(AI20*58,2)+ROUND(AJ20*79,2)+ROUND(AK20*132,2)+ROUND(AL20*79,2)+ROUND(AM20*158.5,2)+ROUND(AN20*6,2)+ROUND(AO20*12.5,2)+ROUND(AP20*58,2)+ROUND(AQ20*79,2),IF(B20="B","brak przesłanek do naliczenia opłaty",IF(B20="Z",IF(C20=0,0,IF(C20="","",IF(C20=1,34*C20,IF(C20=2,34*C20,IF(C20=3,34*C20,IF(C20=4,34*C20,IF(C20=5,34*C20,IF(C20&gt;5,34*C20,"nieprawidłowa "))))))))))))</f>
        <v/>
      </c>
    </row>
    <row r="21" spans="1:44" ht="9.75" customHeight="1" x14ac:dyDescent="0.25">
      <c r="A21" s="64" t="s">
        <v>42</v>
      </c>
      <c r="B21" s="63" t="s">
        <v>62</v>
      </c>
      <c r="C21" s="65" t="s">
        <v>20</v>
      </c>
      <c r="D21" s="72" t="s">
        <v>8</v>
      </c>
      <c r="E21" s="63" t="s">
        <v>103</v>
      </c>
      <c r="F21" s="85" t="s">
        <v>123</v>
      </c>
      <c r="G21" s="85" t="s">
        <v>147</v>
      </c>
      <c r="H21" s="85" t="s">
        <v>182</v>
      </c>
      <c r="I21" s="85" t="s">
        <v>202</v>
      </c>
      <c r="J21" s="85" t="s">
        <v>280</v>
      </c>
      <c r="K21" s="85" t="s">
        <v>436</v>
      </c>
      <c r="L21" s="85" t="s">
        <v>450</v>
      </c>
      <c r="M21" s="85" t="s">
        <v>464</v>
      </c>
      <c r="N21" s="85" t="s">
        <v>478</v>
      </c>
      <c r="O21" s="85" t="s">
        <v>535</v>
      </c>
      <c r="P21" s="85" t="s">
        <v>503</v>
      </c>
      <c r="Q21" s="85" t="s">
        <v>324</v>
      </c>
      <c r="R21" s="85" t="s">
        <v>332</v>
      </c>
      <c r="S21" s="85" t="s">
        <v>553</v>
      </c>
      <c r="T21" s="85" t="s">
        <v>573</v>
      </c>
      <c r="U21" s="85" t="s">
        <v>593</v>
      </c>
      <c r="V21" s="85" t="s">
        <v>613</v>
      </c>
      <c r="W21" s="85" t="s">
        <v>633</v>
      </c>
      <c r="X21" s="85" t="s">
        <v>653</v>
      </c>
      <c r="Y21" s="85" t="s">
        <v>673</v>
      </c>
      <c r="Z21" s="85" t="s">
        <v>693</v>
      </c>
      <c r="AA21" s="85" t="s">
        <v>713</v>
      </c>
      <c r="AB21" s="85" t="s">
        <v>733</v>
      </c>
      <c r="AC21" s="85" t="s">
        <v>753</v>
      </c>
      <c r="AD21" s="85" t="s">
        <v>773</v>
      </c>
      <c r="AE21" s="85" t="s">
        <v>793</v>
      </c>
      <c r="AF21" s="85" t="s">
        <v>826</v>
      </c>
      <c r="AG21" s="85" t="s">
        <v>846</v>
      </c>
      <c r="AH21" s="85" t="s">
        <v>866</v>
      </c>
      <c r="AI21" s="85" t="s">
        <v>886</v>
      </c>
      <c r="AJ21" s="85" t="s">
        <v>906</v>
      </c>
      <c r="AK21" s="85" t="s">
        <v>916</v>
      </c>
      <c r="AL21" s="85" t="s">
        <v>936</v>
      </c>
      <c r="AM21" s="85" t="s">
        <v>956</v>
      </c>
      <c r="AN21" s="85" t="s">
        <v>976</v>
      </c>
      <c r="AO21" s="85" t="s">
        <v>996</v>
      </c>
      <c r="AP21" s="85" t="s">
        <v>1013</v>
      </c>
      <c r="AQ21" s="86" t="s">
        <v>1033</v>
      </c>
      <c r="AR21" s="81" t="s">
        <v>1053</v>
      </c>
    </row>
    <row r="22" spans="1:44" ht="29.25" customHeight="1" x14ac:dyDescent="0.25">
      <c r="A22" s="87"/>
      <c r="B22" s="68"/>
      <c r="C22" s="67"/>
      <c r="D22" s="70"/>
      <c r="E22" s="66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4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2" t="str">
        <f>IF(B22="","",IF(B22="N",ROUND(F22*6,2)+ROUND(G22*12.5,2)+ROUND(H22*19,2)+ROUND(I22*34.5,2)+ROUND(J22*58,2)+ROUND(K22*317.5,2)+ROUND(L22*423,2)+ROUND(M22*635,2)+ROUND(N22*79,2)+ROUND(O22*158.5,2)+ROUND(P22*264.5,2)+ROUND(Q22*6,2)+ROUND(R22*12.5,2)+ROUND(S22*58,2)+ROUND(T22*79,2)+ROUND(U22*132,2)+ROUND(V22*79,2)+ROUND(W22*158.5,2)+ROUND(X22*264.5,2)+ROUND(Y22*6,2)+ROUND(Z22*12.5,2)+ROUND(AA22*58,2)+ROUND(AB22*79,2)+ROUND(AC22*132,2)+ROUND(AD22*79,2)+ROUND(AE22*158.5,2)+ROUND(AF22*264.5,2)+ROUND(AG22*6,2)+ROUND(AH22*12.5,2)+ROUND(AI22*58,2)+ROUND(AJ22*79,2)+ROUND(AK22*132,2)+ROUND(AL22*79,2)+ROUND(AM22*158.5,2)+ROUND(AN22*6,2)+ROUND(AO22*12.5,2)+ROUND(AP22*58,2)+ROUND(AQ22*79,2),IF(B22="B","brak przesłanek do naliczenia opłaty",IF(B22="Z",IF(C22=0,0,IF(C22="","",IF(C22=1,34*C22,IF(C22=2,34*C22,IF(C22=3,34*C22,IF(C22=4,34*C22,IF(C22=5,34*C22,IF(C22&gt;5,34*C22,"nieprawidłowa "))))))))))))</f>
        <v/>
      </c>
    </row>
    <row r="23" spans="1:44" ht="8.25" customHeight="1" x14ac:dyDescent="0.25">
      <c r="A23" s="64" t="s">
        <v>43</v>
      </c>
      <c r="B23" s="63" t="s">
        <v>213</v>
      </c>
      <c r="C23" s="65" t="s">
        <v>71</v>
      </c>
      <c r="D23" s="72" t="s">
        <v>9</v>
      </c>
      <c r="E23" s="63" t="s">
        <v>104</v>
      </c>
      <c r="F23" s="85" t="s">
        <v>124</v>
      </c>
      <c r="G23" s="85" t="s">
        <v>148</v>
      </c>
      <c r="H23" s="85" t="s">
        <v>183</v>
      </c>
      <c r="I23" s="85" t="s">
        <v>203</v>
      </c>
      <c r="J23" s="85" t="s">
        <v>281</v>
      </c>
      <c r="K23" s="85" t="s">
        <v>437</v>
      </c>
      <c r="L23" s="85" t="s">
        <v>451</v>
      </c>
      <c r="M23" s="85" t="s">
        <v>465</v>
      </c>
      <c r="N23" s="85" t="s">
        <v>479</v>
      </c>
      <c r="O23" s="85" t="s">
        <v>536</v>
      </c>
      <c r="P23" s="85" t="s">
        <v>504</v>
      </c>
      <c r="Q23" s="85" t="s">
        <v>325</v>
      </c>
      <c r="R23" s="85" t="s">
        <v>333</v>
      </c>
      <c r="S23" s="85" t="s">
        <v>554</v>
      </c>
      <c r="T23" s="85" t="s">
        <v>574</v>
      </c>
      <c r="U23" s="85" t="s">
        <v>594</v>
      </c>
      <c r="V23" s="85" t="s">
        <v>614</v>
      </c>
      <c r="W23" s="85" t="s">
        <v>634</v>
      </c>
      <c r="X23" s="85" t="s">
        <v>654</v>
      </c>
      <c r="Y23" s="85" t="s">
        <v>674</v>
      </c>
      <c r="Z23" s="85" t="s">
        <v>694</v>
      </c>
      <c r="AA23" s="85" t="s">
        <v>714</v>
      </c>
      <c r="AB23" s="85" t="s">
        <v>734</v>
      </c>
      <c r="AC23" s="85" t="s">
        <v>754</v>
      </c>
      <c r="AD23" s="85" t="s">
        <v>774</v>
      </c>
      <c r="AE23" s="85" t="s">
        <v>794</v>
      </c>
      <c r="AF23" s="85" t="s">
        <v>827</v>
      </c>
      <c r="AG23" s="85" t="s">
        <v>847</v>
      </c>
      <c r="AH23" s="85" t="s">
        <v>867</v>
      </c>
      <c r="AI23" s="85" t="s">
        <v>887</v>
      </c>
      <c r="AJ23" s="85" t="s">
        <v>907</v>
      </c>
      <c r="AK23" s="85" t="s">
        <v>917</v>
      </c>
      <c r="AL23" s="85" t="s">
        <v>937</v>
      </c>
      <c r="AM23" s="85" t="s">
        <v>957</v>
      </c>
      <c r="AN23" s="85" t="s">
        <v>977</v>
      </c>
      <c r="AO23" s="85" t="s">
        <v>997</v>
      </c>
      <c r="AP23" s="85" t="s">
        <v>1014</v>
      </c>
      <c r="AQ23" s="86" t="s">
        <v>1034</v>
      </c>
      <c r="AR23" s="81" t="s">
        <v>1054</v>
      </c>
    </row>
    <row r="24" spans="1:44" ht="29.25" customHeight="1" x14ac:dyDescent="0.25">
      <c r="A24" s="87"/>
      <c r="B24" s="68"/>
      <c r="C24" s="67"/>
      <c r="D24" s="70"/>
      <c r="E24" s="66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4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2" t="str">
        <f>IF(B24="","",IF(B24="N",ROUND(F24*6,2)+ROUND(G24*12.5,2)+ROUND(H24*19,2)+ROUND(I24*34.5,2)+ROUND(J24*58,2)+ROUND(K24*317.5,2)+ROUND(L24*423,2)+ROUND(M24*635,2)+ROUND(N24*79,2)+ROUND(O24*158.5,2)+ROUND(P24*264.5,2)+ROUND(Q24*6,2)+ROUND(R24*12.5,2)+ROUND(S24*58,2)+ROUND(T24*79,2)+ROUND(U24*132,2)+ROUND(V24*79,2)+ROUND(W24*158.5,2)+ROUND(X24*264.5,2)+ROUND(Y24*6,2)+ROUND(Z24*12.5,2)+ROUND(AA24*58,2)+ROUND(AB24*79,2)+ROUND(AC24*132,2)+ROUND(AD24*79,2)+ROUND(AE24*158.5,2)+ROUND(AF24*264.5,2)+ROUND(AG24*6,2)+ROUND(AH24*12.5,2)+ROUND(AI24*58,2)+ROUND(AJ24*79,2)+ROUND(AK24*132,2)+ROUND(AL24*79,2)+ROUND(AM24*158.5,2)+ROUND(AN24*6,2)+ROUND(AO24*12.5,2)+ROUND(AP24*58,2)+ROUND(AQ24*79,2),IF(B24="B","brak przesłanek do naliczenia opłaty",IF(B24="Z",IF(C24=0,0,IF(C24="","",IF(C24=1,34*C24,IF(C24=2,34*C24,IF(C24=3,34*C24,IF(C24=4,34*C24,IF(C24=5,34*C24,IF(C24&gt;5,34*C24,"nieprawidłowa "))))))))))))</f>
        <v/>
      </c>
    </row>
    <row r="25" spans="1:44" ht="9" customHeight="1" x14ac:dyDescent="0.25">
      <c r="A25" s="64" t="s">
        <v>44</v>
      </c>
      <c r="B25" s="63" t="s">
        <v>63</v>
      </c>
      <c r="C25" s="65" t="s">
        <v>72</v>
      </c>
      <c r="D25" s="72" t="s">
        <v>6</v>
      </c>
      <c r="E25" s="63" t="s">
        <v>105</v>
      </c>
      <c r="F25" s="85" t="s">
        <v>125</v>
      </c>
      <c r="G25" s="85" t="s">
        <v>149</v>
      </c>
      <c r="H25" s="85" t="s">
        <v>184</v>
      </c>
      <c r="I25" s="85" t="s">
        <v>204</v>
      </c>
      <c r="J25" s="85" t="s">
        <v>424</v>
      </c>
      <c r="K25" s="85" t="s">
        <v>438</v>
      </c>
      <c r="L25" s="85" t="s">
        <v>452</v>
      </c>
      <c r="M25" s="85" t="s">
        <v>466</v>
      </c>
      <c r="N25" s="85" t="s">
        <v>480</v>
      </c>
      <c r="O25" s="85" t="s">
        <v>537</v>
      </c>
      <c r="P25" s="85" t="s">
        <v>318</v>
      </c>
      <c r="Q25" s="85" t="s">
        <v>326</v>
      </c>
      <c r="R25" s="85" t="s">
        <v>334</v>
      </c>
      <c r="S25" s="85" t="s">
        <v>555</v>
      </c>
      <c r="T25" s="85" t="s">
        <v>575</v>
      </c>
      <c r="U25" s="85" t="s">
        <v>595</v>
      </c>
      <c r="V25" s="85" t="s">
        <v>615</v>
      </c>
      <c r="W25" s="85" t="s">
        <v>635</v>
      </c>
      <c r="X25" s="85" t="s">
        <v>655</v>
      </c>
      <c r="Y25" s="85" t="s">
        <v>675</v>
      </c>
      <c r="Z25" s="85" t="s">
        <v>695</v>
      </c>
      <c r="AA25" s="85" t="s">
        <v>715</v>
      </c>
      <c r="AB25" s="85" t="s">
        <v>735</v>
      </c>
      <c r="AC25" s="85" t="s">
        <v>755</v>
      </c>
      <c r="AD25" s="85" t="s">
        <v>775</v>
      </c>
      <c r="AE25" s="85" t="s">
        <v>795</v>
      </c>
      <c r="AF25" s="85" t="s">
        <v>828</v>
      </c>
      <c r="AG25" s="85" t="s">
        <v>848</v>
      </c>
      <c r="AH25" s="85" t="s">
        <v>868</v>
      </c>
      <c r="AI25" s="85" t="s">
        <v>888</v>
      </c>
      <c r="AJ25" s="85" t="s">
        <v>908</v>
      </c>
      <c r="AK25" s="85" t="s">
        <v>918</v>
      </c>
      <c r="AL25" s="85" t="s">
        <v>938</v>
      </c>
      <c r="AM25" s="85" t="s">
        <v>958</v>
      </c>
      <c r="AN25" s="85" t="s">
        <v>978</v>
      </c>
      <c r="AO25" s="85" t="s">
        <v>998</v>
      </c>
      <c r="AP25" s="85" t="s">
        <v>1015</v>
      </c>
      <c r="AQ25" s="86" t="s">
        <v>1035</v>
      </c>
      <c r="AR25" s="81" t="s">
        <v>1055</v>
      </c>
    </row>
    <row r="26" spans="1:44" ht="29.25" customHeight="1" x14ac:dyDescent="0.25">
      <c r="A26" s="87"/>
      <c r="B26" s="68"/>
      <c r="C26" s="67"/>
      <c r="D26" s="70"/>
      <c r="E26" s="66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4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2" t="str">
        <f>IF(B26="","",IF(B26="N",ROUND(F26*6,2)+ROUND(G26*12.5,2)+ROUND(H26*19,2)+ROUND(I26*34.5,2)+ROUND(J26*58,2)+ROUND(K26*317.5,2)+ROUND(L26*423,2)+ROUND(M26*635,2)+ROUND(N26*79,2)+ROUND(O26*158.5,2)+ROUND(P26*264.5,2)+ROUND(Q26*6,2)+ROUND(R26*12.5,2)+ROUND(S26*58,2)+ROUND(T26*79,2)+ROUND(U26*132,2)+ROUND(V26*79,2)+ROUND(W26*158.5,2)+ROUND(X26*264.5,2)+ROUND(Y26*6,2)+ROUND(Z26*12.5,2)+ROUND(AA26*58,2)+ROUND(AB26*79,2)+ROUND(AC26*132,2)+ROUND(AD26*79,2)+ROUND(AE26*158.5,2)+ROUND(AF26*264.5,2)+ROUND(AG26*6,2)+ROUND(AH26*12.5,2)+ROUND(AI26*58,2)+ROUND(AJ26*79,2)+ROUND(AK26*132,2)+ROUND(AL26*79,2)+ROUND(AM26*158.5,2)+ROUND(AN26*6,2)+ROUND(AO26*12.5,2)+ROUND(AP26*58,2)+ROUND(AQ26*79,2),IF(B26="B","brak przesłanek do naliczenia opłaty",IF(B26="Z",IF(C26=0,0,IF(C26="","",IF(C26=1,34*C26,IF(C26=2,34*C26,IF(C26=3,34*C26,IF(C26=4,34*C26,IF(C26=5,34*C26,IF(C26&gt;5,34*C26,"nieprawidłowa "))))))))))))</f>
        <v/>
      </c>
    </row>
    <row r="27" spans="1:44" ht="8.25" customHeight="1" x14ac:dyDescent="0.25">
      <c r="A27" s="64" t="s">
        <v>45</v>
      </c>
      <c r="B27" s="63" t="s">
        <v>64</v>
      </c>
      <c r="C27" s="65" t="s">
        <v>73</v>
      </c>
      <c r="D27" s="72" t="s">
        <v>7</v>
      </c>
      <c r="E27" s="63" t="s">
        <v>106</v>
      </c>
      <c r="F27" s="85" t="s">
        <v>126</v>
      </c>
      <c r="G27" s="85" t="s">
        <v>150</v>
      </c>
      <c r="H27" s="85" t="s">
        <v>185</v>
      </c>
      <c r="I27" s="85" t="s">
        <v>205</v>
      </c>
      <c r="J27" s="85" t="s">
        <v>425</v>
      </c>
      <c r="K27" s="85" t="s">
        <v>439</v>
      </c>
      <c r="L27" s="85" t="s">
        <v>453</v>
      </c>
      <c r="M27" s="85" t="s">
        <v>467</v>
      </c>
      <c r="N27" s="85" t="s">
        <v>486</v>
      </c>
      <c r="O27" s="85" t="s">
        <v>538</v>
      </c>
      <c r="P27" s="85" t="s">
        <v>319</v>
      </c>
      <c r="Q27" s="85" t="s">
        <v>327</v>
      </c>
      <c r="R27" s="85" t="s">
        <v>335</v>
      </c>
      <c r="S27" s="85" t="s">
        <v>556</v>
      </c>
      <c r="T27" s="85" t="s">
        <v>576</v>
      </c>
      <c r="U27" s="85" t="s">
        <v>596</v>
      </c>
      <c r="V27" s="85" t="s">
        <v>616</v>
      </c>
      <c r="W27" s="85" t="s">
        <v>636</v>
      </c>
      <c r="X27" s="85" t="s">
        <v>656</v>
      </c>
      <c r="Y27" s="85" t="s">
        <v>676</v>
      </c>
      <c r="Z27" s="85" t="s">
        <v>696</v>
      </c>
      <c r="AA27" s="85" t="s">
        <v>716</v>
      </c>
      <c r="AB27" s="85" t="s">
        <v>736</v>
      </c>
      <c r="AC27" s="85" t="s">
        <v>756</v>
      </c>
      <c r="AD27" s="85" t="s">
        <v>776</v>
      </c>
      <c r="AE27" s="85" t="s">
        <v>809</v>
      </c>
      <c r="AF27" s="85" t="s">
        <v>829</v>
      </c>
      <c r="AG27" s="85" t="s">
        <v>849</v>
      </c>
      <c r="AH27" s="85" t="s">
        <v>869</v>
      </c>
      <c r="AI27" s="85" t="s">
        <v>889</v>
      </c>
      <c r="AJ27" s="85" t="s">
        <v>796</v>
      </c>
      <c r="AK27" s="85" t="s">
        <v>919</v>
      </c>
      <c r="AL27" s="85" t="s">
        <v>939</v>
      </c>
      <c r="AM27" s="85" t="s">
        <v>959</v>
      </c>
      <c r="AN27" s="85" t="s">
        <v>979</v>
      </c>
      <c r="AO27" s="85" t="s">
        <v>999</v>
      </c>
      <c r="AP27" s="85" t="s">
        <v>1016</v>
      </c>
      <c r="AQ27" s="86" t="s">
        <v>1036</v>
      </c>
      <c r="AR27" s="81" t="s">
        <v>1056</v>
      </c>
    </row>
    <row r="28" spans="1:44" ht="29.25" customHeight="1" x14ac:dyDescent="0.25">
      <c r="A28" s="87"/>
      <c r="B28" s="68"/>
      <c r="C28" s="67"/>
      <c r="D28" s="70"/>
      <c r="E28" s="66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4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2" t="str">
        <f>IF(B28="","",IF(B28="N",ROUND(F28*6,2)+ROUND(G28*12.5,2)+ROUND(H28*19,2)+ROUND(I28*34.5,2)+ROUND(J28*58,2)+ROUND(K28*317.5,2)+ROUND(L28*423,2)+ROUND(M28*635,2)+ROUND(N28*79,2)+ROUND(O28*158.5,2)+ROUND(P28*264.5,2)+ROUND(Q28*6,2)+ROUND(R28*12.5,2)+ROUND(S28*58,2)+ROUND(T28*79,2)+ROUND(U28*132,2)+ROUND(V28*79,2)+ROUND(W28*158.5,2)+ROUND(X28*264.5,2)+ROUND(Y28*6,2)+ROUND(Z28*12.5,2)+ROUND(AA28*58,2)+ROUND(AB28*79,2)+ROUND(AC28*132,2)+ROUND(AD28*79,2)+ROUND(AE28*158.5,2)+ROUND(AF28*264.5,2)+ROUND(AG28*6,2)+ROUND(AH28*12.5,2)+ROUND(AI28*58,2)+ROUND(AJ28*79,2)+ROUND(AK28*132,2)+ROUND(AL28*79,2)+ROUND(AM28*158.5,2)+ROUND(AN28*6,2)+ROUND(AO28*12.5,2)+ROUND(AP28*58,2)+ROUND(AQ28*79,2),IF(B28="B","brak przesłanek do naliczenia opłaty",IF(B28="Z",IF(C28=0,0,IF(C28="","",IF(C28=1,34*C28,IF(C28=2,34*C28,IF(C28=3,34*C28,IF(C28=4,34*C28,IF(C28=5,34*C28,IF(C28&gt;5,34*C28,"nieprawidłowa "))))))))))))</f>
        <v/>
      </c>
    </row>
    <row r="29" spans="1:44" ht="9" customHeight="1" x14ac:dyDescent="0.25">
      <c r="A29" s="64" t="s">
        <v>46</v>
      </c>
      <c r="B29" s="63" t="s">
        <v>65</v>
      </c>
      <c r="C29" s="65" t="s">
        <v>74</v>
      </c>
      <c r="D29" s="72" t="s">
        <v>87</v>
      </c>
      <c r="E29" s="63" t="s">
        <v>107</v>
      </c>
      <c r="F29" s="85" t="s">
        <v>127</v>
      </c>
      <c r="G29" s="85" t="s">
        <v>151</v>
      </c>
      <c r="H29" s="85" t="s">
        <v>186</v>
      </c>
      <c r="I29" s="85" t="s">
        <v>206</v>
      </c>
      <c r="J29" s="85" t="s">
        <v>426</v>
      </c>
      <c r="K29" s="85" t="s">
        <v>440</v>
      </c>
      <c r="L29" s="85" t="s">
        <v>454</v>
      </c>
      <c r="M29" s="85" t="s">
        <v>468</v>
      </c>
      <c r="N29" s="85" t="s">
        <v>487</v>
      </c>
      <c r="O29" s="85" t="s">
        <v>312</v>
      </c>
      <c r="P29" s="85" t="s">
        <v>320</v>
      </c>
      <c r="Q29" s="85" t="s">
        <v>328</v>
      </c>
      <c r="R29" s="85" t="s">
        <v>519</v>
      </c>
      <c r="S29" s="85" t="s">
        <v>557</v>
      </c>
      <c r="T29" s="85" t="s">
        <v>577</v>
      </c>
      <c r="U29" s="85" t="s">
        <v>597</v>
      </c>
      <c r="V29" s="85" t="s">
        <v>617</v>
      </c>
      <c r="W29" s="85" t="s">
        <v>637</v>
      </c>
      <c r="X29" s="85" t="s">
        <v>657</v>
      </c>
      <c r="Y29" s="85" t="s">
        <v>677</v>
      </c>
      <c r="Z29" s="85" t="s">
        <v>697</v>
      </c>
      <c r="AA29" s="85" t="s">
        <v>717</v>
      </c>
      <c r="AB29" s="85" t="s">
        <v>737</v>
      </c>
      <c r="AC29" s="85" t="s">
        <v>757</v>
      </c>
      <c r="AD29" s="85" t="s">
        <v>777</v>
      </c>
      <c r="AE29" s="85" t="s">
        <v>810</v>
      </c>
      <c r="AF29" s="85" t="s">
        <v>830</v>
      </c>
      <c r="AG29" s="85" t="s">
        <v>850</v>
      </c>
      <c r="AH29" s="85" t="s">
        <v>870</v>
      </c>
      <c r="AI29" s="85" t="s">
        <v>890</v>
      </c>
      <c r="AJ29" s="85" t="s">
        <v>797</v>
      </c>
      <c r="AK29" s="85" t="s">
        <v>920</v>
      </c>
      <c r="AL29" s="85" t="s">
        <v>940</v>
      </c>
      <c r="AM29" s="85" t="s">
        <v>960</v>
      </c>
      <c r="AN29" s="85" t="s">
        <v>980</v>
      </c>
      <c r="AO29" s="85" t="s">
        <v>1000</v>
      </c>
      <c r="AP29" s="85" t="s">
        <v>1017</v>
      </c>
      <c r="AQ29" s="86" t="s">
        <v>1037</v>
      </c>
      <c r="AR29" s="81" t="s">
        <v>1057</v>
      </c>
    </row>
    <row r="30" spans="1:44" ht="29.25" customHeight="1" x14ac:dyDescent="0.25">
      <c r="A30" s="87"/>
      <c r="B30" s="68"/>
      <c r="C30" s="67"/>
      <c r="D30" s="70"/>
      <c r="E30" s="66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4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2" t="str">
        <f>IF(B30="","",IF(B30="N",ROUND(F30*6,2)+ROUND(G30*12.5,2)+ROUND(H30*19,2)+ROUND(I30*34.5,2)+ROUND(J30*58,2)+ROUND(K30*317.5,2)+ROUND(L30*423,2)+ROUND(M30*635,2)+ROUND(N30*79,2)+ROUND(O30*158.5,2)+ROUND(P30*264.5,2)+ROUND(Q30*6,2)+ROUND(R30*12.5,2)+ROUND(S30*58,2)+ROUND(T30*79,2)+ROUND(U30*132,2)+ROUND(V30*79,2)+ROUND(W30*158.5,2)+ROUND(X30*264.5,2)+ROUND(Y30*6,2)+ROUND(Z30*12.5,2)+ROUND(AA30*58,2)+ROUND(AB30*79,2)+ROUND(AC30*132,2)+ROUND(AD30*79,2)+ROUND(AE30*158.5,2)+ROUND(AF30*264.5,2)+ROUND(AG30*6,2)+ROUND(AH30*12.5,2)+ROUND(AI30*58,2)+ROUND(AJ30*79,2)+ROUND(AK30*132,2)+ROUND(AL30*79,2)+ROUND(AM30*158.5,2)+ROUND(AN30*6,2)+ROUND(AO30*12.5,2)+ROUND(AP30*58,2)+ROUND(AQ30*79,2),IF(B30="B","brak przesłanek do naliczenia opłaty",IF(B30="Z",IF(C30=0,0,IF(C30="","",IF(C30=1,34*C30,IF(C30=2,34*C30,IF(C30=3,34*C30,IF(C30=4,34*C30,IF(C30=5,34*C30,IF(C30&gt;5,34*C30,"nieprawidłowa "))))))))))))</f>
        <v/>
      </c>
    </row>
    <row r="31" spans="1:44" ht="9" customHeight="1" x14ac:dyDescent="0.25">
      <c r="A31" s="64" t="s">
        <v>47</v>
      </c>
      <c r="B31" s="63" t="s">
        <v>66</v>
      </c>
      <c r="C31" s="65" t="s">
        <v>75</v>
      </c>
      <c r="D31" s="72" t="s">
        <v>88</v>
      </c>
      <c r="E31" s="63" t="s">
        <v>108</v>
      </c>
      <c r="F31" s="85" t="s">
        <v>128</v>
      </c>
      <c r="G31" s="85" t="s">
        <v>152</v>
      </c>
      <c r="H31" s="85" t="s">
        <v>187</v>
      </c>
      <c r="I31" s="85" t="s">
        <v>207</v>
      </c>
      <c r="J31" s="85" t="s">
        <v>427</v>
      </c>
      <c r="K31" s="85" t="s">
        <v>441</v>
      </c>
      <c r="L31" s="85" t="s">
        <v>455</v>
      </c>
      <c r="M31" s="85" t="s">
        <v>469</v>
      </c>
      <c r="N31" s="85" t="s">
        <v>488</v>
      </c>
      <c r="O31" s="85" t="s">
        <v>313</v>
      </c>
      <c r="P31" s="85" t="s">
        <v>321</v>
      </c>
      <c r="Q31" s="85" t="s">
        <v>329</v>
      </c>
      <c r="R31" s="85" t="s">
        <v>520</v>
      </c>
      <c r="S31" s="85" t="s">
        <v>558</v>
      </c>
      <c r="T31" s="85" t="s">
        <v>578</v>
      </c>
      <c r="U31" s="85" t="s">
        <v>598</v>
      </c>
      <c r="V31" s="85" t="s">
        <v>618</v>
      </c>
      <c r="W31" s="85" t="s">
        <v>638</v>
      </c>
      <c r="X31" s="85" t="s">
        <v>658</v>
      </c>
      <c r="Y31" s="85" t="s">
        <v>678</v>
      </c>
      <c r="Z31" s="85" t="s">
        <v>698</v>
      </c>
      <c r="AA31" s="85" t="s">
        <v>718</v>
      </c>
      <c r="AB31" s="85" t="s">
        <v>738</v>
      </c>
      <c r="AC31" s="85" t="s">
        <v>758</v>
      </c>
      <c r="AD31" s="85" t="s">
        <v>778</v>
      </c>
      <c r="AE31" s="85" t="s">
        <v>811</v>
      </c>
      <c r="AF31" s="85" t="s">
        <v>831</v>
      </c>
      <c r="AG31" s="85" t="s">
        <v>851</v>
      </c>
      <c r="AH31" s="85" t="s">
        <v>871</v>
      </c>
      <c r="AI31" s="85" t="s">
        <v>891</v>
      </c>
      <c r="AJ31" s="85" t="s">
        <v>798</v>
      </c>
      <c r="AK31" s="85" t="s">
        <v>921</v>
      </c>
      <c r="AL31" s="85" t="s">
        <v>941</v>
      </c>
      <c r="AM31" s="85" t="s">
        <v>961</v>
      </c>
      <c r="AN31" s="85" t="s">
        <v>981</v>
      </c>
      <c r="AO31" s="85" t="s">
        <v>1001</v>
      </c>
      <c r="AP31" s="85" t="s">
        <v>1018</v>
      </c>
      <c r="AQ31" s="86" t="s">
        <v>1038</v>
      </c>
      <c r="AR31" s="81" t="s">
        <v>1058</v>
      </c>
    </row>
    <row r="32" spans="1:44" ht="29.25" customHeight="1" x14ac:dyDescent="0.25">
      <c r="A32" s="87"/>
      <c r="B32" s="68"/>
      <c r="C32" s="67"/>
      <c r="D32" s="70"/>
      <c r="E32" s="66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4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2" t="str">
        <f>IF(B32="","",IF(B32="N",ROUND(F32*6,2)+ROUND(G32*12.5,2)+ROUND(H32*19,2)+ROUND(I32*34.5,2)+ROUND(J32*58,2)+ROUND(K32*317.5,2)+ROUND(L32*423,2)+ROUND(M32*635,2)+ROUND(N32*79,2)+ROUND(O32*158.5,2)+ROUND(P32*264.5,2)+ROUND(Q32*6,2)+ROUND(R32*12.5,2)+ROUND(S32*58,2)+ROUND(T32*79,2)+ROUND(U32*132,2)+ROUND(V32*79,2)+ROUND(W32*158.5,2)+ROUND(X32*264.5,2)+ROUND(Y32*6,2)+ROUND(Z32*12.5,2)+ROUND(AA32*58,2)+ROUND(AB32*79,2)+ROUND(AC32*132,2)+ROUND(AD32*79,2)+ROUND(AE32*158.5,2)+ROUND(AF32*264.5,2)+ROUND(AG32*6,2)+ROUND(AH32*12.5,2)+ROUND(AI32*58,2)+ROUND(AJ32*79,2)+ROUND(AK32*132,2)+ROUND(AL32*79,2)+ROUND(AM32*158.5,2)+ROUND(AN32*6,2)+ROUND(AO32*12.5,2)+ROUND(AP32*58,2)+ROUND(AQ32*79,2),IF(B32="B","brak przesłanek do naliczenia opłaty",IF(B32="Z",IF(C32=0,0,IF(C32="","",IF(C32=1,34*C32,IF(C32=2,34*C32,IF(C32=3,34*C32,IF(C32=4,34*C32,IF(C32=5,34*C32,IF(C32&gt;5,34*C32,"nieprawidłowa "))))))))))))</f>
        <v/>
      </c>
    </row>
    <row r="33" spans="1:44" ht="9" customHeight="1" x14ac:dyDescent="0.25">
      <c r="A33" s="64" t="s">
        <v>48</v>
      </c>
      <c r="B33" s="63" t="s">
        <v>67</v>
      </c>
      <c r="C33" s="65" t="s">
        <v>76</v>
      </c>
      <c r="D33" s="72" t="s">
        <v>89</v>
      </c>
      <c r="E33" s="63" t="s">
        <v>109</v>
      </c>
      <c r="F33" s="85" t="s">
        <v>129</v>
      </c>
      <c r="G33" s="85" t="s">
        <v>153</v>
      </c>
      <c r="H33" s="85" t="s">
        <v>188</v>
      </c>
      <c r="I33" s="85" t="s">
        <v>208</v>
      </c>
      <c r="J33" s="85" t="s">
        <v>428</v>
      </c>
      <c r="K33" s="85" t="s">
        <v>442</v>
      </c>
      <c r="L33" s="85" t="s">
        <v>456</v>
      </c>
      <c r="M33" s="85" t="s">
        <v>470</v>
      </c>
      <c r="N33" s="85" t="s">
        <v>306</v>
      </c>
      <c r="O33" s="85" t="s">
        <v>314</v>
      </c>
      <c r="P33" s="85" t="s">
        <v>322</v>
      </c>
      <c r="Q33" s="85" t="s">
        <v>539</v>
      </c>
      <c r="R33" s="85" t="s">
        <v>521</v>
      </c>
      <c r="S33" s="85" t="s">
        <v>559</v>
      </c>
      <c r="T33" s="85" t="s">
        <v>579</v>
      </c>
      <c r="U33" s="85" t="s">
        <v>599</v>
      </c>
      <c r="V33" s="85" t="s">
        <v>619</v>
      </c>
      <c r="W33" s="85" t="s">
        <v>639</v>
      </c>
      <c r="X33" s="85" t="s">
        <v>659</v>
      </c>
      <c r="Y33" s="85" t="s">
        <v>679</v>
      </c>
      <c r="Z33" s="85" t="s">
        <v>699</v>
      </c>
      <c r="AA33" s="85" t="s">
        <v>719</v>
      </c>
      <c r="AB33" s="85" t="s">
        <v>739</v>
      </c>
      <c r="AC33" s="85" t="s">
        <v>759</v>
      </c>
      <c r="AD33" s="85" t="s">
        <v>779</v>
      </c>
      <c r="AE33" s="85" t="s">
        <v>812</v>
      </c>
      <c r="AF33" s="85" t="s">
        <v>832</v>
      </c>
      <c r="AG33" s="85" t="s">
        <v>852</v>
      </c>
      <c r="AH33" s="85" t="s">
        <v>872</v>
      </c>
      <c r="AI33" s="85" t="s">
        <v>892</v>
      </c>
      <c r="AJ33" s="85" t="s">
        <v>799</v>
      </c>
      <c r="AK33" s="85" t="s">
        <v>922</v>
      </c>
      <c r="AL33" s="85" t="s">
        <v>942</v>
      </c>
      <c r="AM33" s="85" t="s">
        <v>962</v>
      </c>
      <c r="AN33" s="85" t="s">
        <v>982</v>
      </c>
      <c r="AO33" s="85" t="s">
        <v>1002</v>
      </c>
      <c r="AP33" s="85" t="s">
        <v>1019</v>
      </c>
      <c r="AQ33" s="86" t="s">
        <v>1039</v>
      </c>
      <c r="AR33" s="81" t="s">
        <v>1059</v>
      </c>
    </row>
    <row r="34" spans="1:44" ht="29.25" customHeight="1" x14ac:dyDescent="0.25">
      <c r="A34" s="87"/>
      <c r="B34" s="68"/>
      <c r="C34" s="67"/>
      <c r="D34" s="70"/>
      <c r="E34" s="66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4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2" t="str">
        <f>IF(B34="","",IF(B34="N",ROUND(F34*6,2)+ROUND(G34*12.5,2)+ROUND(H34*19,2)+ROUND(I34*34.5,2)+ROUND(J34*58,2)+ROUND(K34*317.5,2)+ROUND(L34*423,2)+ROUND(M34*635,2)+ROUND(N34*79,2)+ROUND(O34*158.5,2)+ROUND(P34*264.5,2)+ROUND(Q34*6,2)+ROUND(R34*12.5,2)+ROUND(S34*58,2)+ROUND(T34*79,2)+ROUND(U34*132,2)+ROUND(V34*79,2)+ROUND(W34*158.5,2)+ROUND(X34*264.5,2)+ROUND(Y34*6,2)+ROUND(Z34*12.5,2)+ROUND(AA34*58,2)+ROUND(AB34*79,2)+ROUND(AC34*132,2)+ROUND(AD34*79,2)+ROUND(AE34*158.5,2)+ROUND(AF34*264.5,2)+ROUND(AG34*6,2)+ROUND(AH34*12.5,2)+ROUND(AI34*58,2)+ROUND(AJ34*79,2)+ROUND(AK34*132,2)+ROUND(AL34*79,2)+ROUND(AM34*158.5,2)+ROUND(AN34*6,2)+ROUND(AO34*12.5,2)+ROUND(AP34*58,2)+ROUND(AQ34*79,2),IF(B34="B","brak przesłanek do naliczenia opłaty",IF(B34="Z",IF(C34=0,0,IF(C34="","",IF(C34=1,34*C34,IF(C34=2,34*C34,IF(C34=3,34*C34,IF(C34=4,34*C34,IF(C34=5,34*C34,IF(C34&gt;5,34*C34,"nieprawidłowa "))))))))))))</f>
        <v/>
      </c>
    </row>
    <row r="35" spans="1:44" ht="8.25" customHeight="1" x14ac:dyDescent="0.25">
      <c r="A35" s="64" t="s">
        <v>49</v>
      </c>
      <c r="B35" s="63" t="s">
        <v>216</v>
      </c>
      <c r="C35" s="65" t="s">
        <v>77</v>
      </c>
      <c r="D35" s="72" t="s">
        <v>90</v>
      </c>
      <c r="E35" s="63" t="s">
        <v>110</v>
      </c>
      <c r="F35" s="85" t="s">
        <v>130</v>
      </c>
      <c r="G35" s="85" t="s">
        <v>154</v>
      </c>
      <c r="H35" s="85" t="s">
        <v>189</v>
      </c>
      <c r="I35" s="85" t="s">
        <v>209</v>
      </c>
      <c r="J35" s="85" t="s">
        <v>429</v>
      </c>
      <c r="K35" s="85" t="s">
        <v>443</v>
      </c>
      <c r="L35" s="85" t="s">
        <v>457</v>
      </c>
      <c r="M35" s="85" t="s">
        <v>471</v>
      </c>
      <c r="N35" s="85" t="s">
        <v>307</v>
      </c>
      <c r="O35" s="85" t="s">
        <v>315</v>
      </c>
      <c r="P35" s="85" t="s">
        <v>323</v>
      </c>
      <c r="Q35" s="85" t="s">
        <v>540</v>
      </c>
      <c r="R35" s="85" t="s">
        <v>522</v>
      </c>
      <c r="S35" s="85" t="s">
        <v>560</v>
      </c>
      <c r="T35" s="85" t="s">
        <v>580</v>
      </c>
      <c r="U35" s="85" t="s">
        <v>600</v>
      </c>
      <c r="V35" s="85" t="s">
        <v>620</v>
      </c>
      <c r="W35" s="85" t="s">
        <v>640</v>
      </c>
      <c r="X35" s="85" t="s">
        <v>660</v>
      </c>
      <c r="Y35" s="85" t="s">
        <v>680</v>
      </c>
      <c r="Z35" s="85" t="s">
        <v>700</v>
      </c>
      <c r="AA35" s="85" t="s">
        <v>720</v>
      </c>
      <c r="AB35" s="85" t="s">
        <v>740</v>
      </c>
      <c r="AC35" s="85" t="s">
        <v>760</v>
      </c>
      <c r="AD35" s="85" t="s">
        <v>780</v>
      </c>
      <c r="AE35" s="85" t="s">
        <v>813</v>
      </c>
      <c r="AF35" s="85" t="s">
        <v>833</v>
      </c>
      <c r="AG35" s="85" t="s">
        <v>853</v>
      </c>
      <c r="AH35" s="85" t="s">
        <v>873</v>
      </c>
      <c r="AI35" s="85" t="s">
        <v>893</v>
      </c>
      <c r="AJ35" s="85" t="s">
        <v>800</v>
      </c>
      <c r="AK35" s="85" t="s">
        <v>923</v>
      </c>
      <c r="AL35" s="85" t="s">
        <v>943</v>
      </c>
      <c r="AM35" s="85" t="s">
        <v>963</v>
      </c>
      <c r="AN35" s="85" t="s">
        <v>983</v>
      </c>
      <c r="AO35" s="85" t="s">
        <v>1003</v>
      </c>
      <c r="AP35" s="85" t="s">
        <v>1020</v>
      </c>
      <c r="AQ35" s="86" t="s">
        <v>1040</v>
      </c>
      <c r="AR35" s="81" t="s">
        <v>1060</v>
      </c>
    </row>
    <row r="36" spans="1:44" ht="29.25" customHeight="1" x14ac:dyDescent="0.25">
      <c r="A36" s="87"/>
      <c r="B36" s="68"/>
      <c r="C36" s="67"/>
      <c r="D36" s="70"/>
      <c r="E36" s="66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4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83"/>
      <c r="AP36" s="83"/>
      <c r="AQ36" s="83"/>
      <c r="AR36" s="82" t="str">
        <f>IF(B36="","",IF(B36="N",ROUND(F36*6,2)+ROUND(G36*12.5,2)+ROUND(H36*19,2)+ROUND(I36*34.5,2)+ROUND(J36*58,2)+ROUND(K36*317.5,2)+ROUND(L36*423,2)+ROUND(M36*635,2)+ROUND(N36*79,2)+ROUND(O36*158.5,2)+ROUND(P36*264.5,2)+ROUND(Q36*6,2)+ROUND(R36*12.5,2)+ROUND(S36*58,2)+ROUND(T36*79,2)+ROUND(U36*132,2)+ROUND(V36*79,2)+ROUND(W36*158.5,2)+ROUND(X36*264.5,2)+ROUND(Y36*6,2)+ROUND(Z36*12.5,2)+ROUND(AA36*58,2)+ROUND(AB36*79,2)+ROUND(AC36*132,2)+ROUND(AD36*79,2)+ROUND(AE36*158.5,2)+ROUND(AF36*264.5,2)+ROUND(AG36*6,2)+ROUND(AH36*12.5,2)+ROUND(AI36*58,2)+ROUND(AJ36*79,2)+ROUND(AK36*132,2)+ROUND(AL36*79,2)+ROUND(AM36*158.5,2)+ROUND(AN36*6,2)+ROUND(AO36*12.5,2)+ROUND(AP36*58,2)+ROUND(AQ36*79,2),IF(B36="B","brak przesłanek do naliczenia opłaty",IF(B36="Z",IF(C36=0,0,IF(C36="","",IF(C36=1,34*C36,IF(C36=2,34*C36,IF(C36=3,34*C36,IF(C36=4,34*C36,IF(C36=5,34*C36,IF(C36&gt;5,34*C36,"nieprawidłowa "))))))))))))</f>
        <v/>
      </c>
    </row>
    <row r="37" spans="1:44" ht="8.25" customHeight="1" x14ac:dyDescent="0.25">
      <c r="A37" s="64" t="s">
        <v>50</v>
      </c>
      <c r="B37" s="63" t="s">
        <v>214</v>
      </c>
      <c r="C37" s="65" t="s">
        <v>78</v>
      </c>
      <c r="D37" s="72" t="s">
        <v>91</v>
      </c>
      <c r="E37" s="63" t="s">
        <v>111</v>
      </c>
      <c r="F37" s="85" t="s">
        <v>131</v>
      </c>
      <c r="G37" s="85" t="s">
        <v>155</v>
      </c>
      <c r="H37" s="85" t="s">
        <v>190</v>
      </c>
      <c r="I37" s="85" t="s">
        <v>210</v>
      </c>
      <c r="J37" s="85" t="s">
        <v>430</v>
      </c>
      <c r="K37" s="85" t="s">
        <v>444</v>
      </c>
      <c r="L37" s="85" t="s">
        <v>458</v>
      </c>
      <c r="M37" s="85" t="s">
        <v>300</v>
      </c>
      <c r="N37" s="85" t="s">
        <v>308</v>
      </c>
      <c r="O37" s="85" t="s">
        <v>316</v>
      </c>
      <c r="P37" s="85" t="s">
        <v>505</v>
      </c>
      <c r="Q37" s="85" t="s">
        <v>541</v>
      </c>
      <c r="R37" s="85" t="s">
        <v>523</v>
      </c>
      <c r="S37" s="85" t="s">
        <v>561</v>
      </c>
      <c r="T37" s="85" t="s">
        <v>581</v>
      </c>
      <c r="U37" s="85" t="s">
        <v>601</v>
      </c>
      <c r="V37" s="85" t="s">
        <v>621</v>
      </c>
      <c r="W37" s="85" t="s">
        <v>641</v>
      </c>
      <c r="X37" s="85" t="s">
        <v>661</v>
      </c>
      <c r="Y37" s="85" t="s">
        <v>681</v>
      </c>
      <c r="Z37" s="85" t="s">
        <v>701</v>
      </c>
      <c r="AA37" s="85" t="s">
        <v>721</v>
      </c>
      <c r="AB37" s="85" t="s">
        <v>741</v>
      </c>
      <c r="AC37" s="85" t="s">
        <v>761</v>
      </c>
      <c r="AD37" s="85" t="s">
        <v>781</v>
      </c>
      <c r="AE37" s="85" t="s">
        <v>814</v>
      </c>
      <c r="AF37" s="85" t="s">
        <v>834</v>
      </c>
      <c r="AG37" s="85" t="s">
        <v>854</v>
      </c>
      <c r="AH37" s="85" t="s">
        <v>874</v>
      </c>
      <c r="AI37" s="85" t="s">
        <v>894</v>
      </c>
      <c r="AJ37" s="85" t="s">
        <v>801</v>
      </c>
      <c r="AK37" s="85" t="s">
        <v>924</v>
      </c>
      <c r="AL37" s="85" t="s">
        <v>944</v>
      </c>
      <c r="AM37" s="85" t="s">
        <v>964</v>
      </c>
      <c r="AN37" s="85" t="s">
        <v>984</v>
      </c>
      <c r="AO37" s="85" t="s">
        <v>1004</v>
      </c>
      <c r="AP37" s="85" t="s">
        <v>1021</v>
      </c>
      <c r="AQ37" s="86" t="s">
        <v>1041</v>
      </c>
      <c r="AR37" s="81" t="s">
        <v>1061</v>
      </c>
    </row>
    <row r="38" spans="1:44" ht="29.25" customHeight="1" x14ac:dyDescent="0.25">
      <c r="A38" s="87"/>
      <c r="B38" s="68"/>
      <c r="C38" s="67"/>
      <c r="D38" s="70"/>
      <c r="E38" s="66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4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2" t="str">
        <f>IF(B38="","",IF(B38="N",ROUND(F38*6,2)+ROUND(G38*12.5,2)+ROUND(H38*19,2)+ROUND(I38*34.5,2)+ROUND(J38*58,2)+ROUND(K38*317.5,2)+ROUND(L38*423,2)+ROUND(M38*635,2)+ROUND(N38*79,2)+ROUND(O38*158.5,2)+ROUND(P38*264.5,2)+ROUND(Q38*6,2)+ROUND(R38*12.5,2)+ROUND(S38*58,2)+ROUND(T38*79,2)+ROUND(U38*132,2)+ROUND(V38*79,2)+ROUND(W38*158.5,2)+ROUND(X38*264.5,2)+ROUND(Y38*6,2)+ROUND(Z38*12.5,2)+ROUND(AA38*58,2)+ROUND(AB38*79,2)+ROUND(AC38*132,2)+ROUND(AD38*79,2)+ROUND(AE38*158.5,2)+ROUND(AF38*264.5,2)+ROUND(AG38*6,2)+ROUND(AH38*12.5,2)+ROUND(AI38*58,2)+ROUND(AJ38*79,2)+ROUND(AK38*132,2)+ROUND(AL38*79,2)+ROUND(AM38*158.5,2)+ROUND(AN38*6,2)+ROUND(AO38*12.5,2)+ROUND(AP38*58,2)+ROUND(AQ38*79,2),IF(B38="B","brak przesłanek do naliczenia opłaty",IF(B38="Z",IF(C38=0,0,IF(C38="","",IF(C38=1,34*C38,IF(C38=2,34*C38,IF(C38=3,34*C38,IF(C38=4,34*C38,IF(C38=5,34*C38,IF(C38&gt;5,34*C38,"nieprawidłowa "))))))))))))</f>
        <v/>
      </c>
    </row>
    <row r="39" spans="1:44" ht="9" customHeight="1" x14ac:dyDescent="0.25">
      <c r="A39" s="64" t="s">
        <v>51</v>
      </c>
      <c r="B39" s="63" t="s">
        <v>215</v>
      </c>
      <c r="C39" s="65" t="s">
        <v>79</v>
      </c>
      <c r="D39" s="72" t="s">
        <v>92</v>
      </c>
      <c r="E39" s="63" t="s">
        <v>112</v>
      </c>
      <c r="F39" s="85" t="s">
        <v>136</v>
      </c>
      <c r="G39" s="85" t="s">
        <v>156</v>
      </c>
      <c r="H39" s="85" t="s">
        <v>191</v>
      </c>
      <c r="I39" s="85" t="s">
        <v>211</v>
      </c>
      <c r="J39" s="85" t="s">
        <v>431</v>
      </c>
      <c r="K39" s="85" t="s">
        <v>445</v>
      </c>
      <c r="L39" s="85" t="s">
        <v>459</v>
      </c>
      <c r="M39" s="85" t="s">
        <v>301</v>
      </c>
      <c r="N39" s="85" t="s">
        <v>309</v>
      </c>
      <c r="O39" s="85" t="s">
        <v>317</v>
      </c>
      <c r="P39" s="85" t="s">
        <v>506</v>
      </c>
      <c r="Q39" s="85" t="s">
        <v>542</v>
      </c>
      <c r="R39" s="85" t="s">
        <v>524</v>
      </c>
      <c r="S39" s="85" t="s">
        <v>562</v>
      </c>
      <c r="T39" s="85" t="s">
        <v>582</v>
      </c>
      <c r="U39" s="85" t="s">
        <v>602</v>
      </c>
      <c r="V39" s="85" t="s">
        <v>622</v>
      </c>
      <c r="W39" s="85" t="s">
        <v>642</v>
      </c>
      <c r="X39" s="85" t="s">
        <v>662</v>
      </c>
      <c r="Y39" s="85" t="s">
        <v>682</v>
      </c>
      <c r="Z39" s="85" t="s">
        <v>702</v>
      </c>
      <c r="AA39" s="85" t="s">
        <v>722</v>
      </c>
      <c r="AB39" s="85" t="s">
        <v>742</v>
      </c>
      <c r="AC39" s="85" t="s">
        <v>762</v>
      </c>
      <c r="AD39" s="85" t="s">
        <v>782</v>
      </c>
      <c r="AE39" s="85" t="s">
        <v>815</v>
      </c>
      <c r="AF39" s="85" t="s">
        <v>835</v>
      </c>
      <c r="AG39" s="85" t="s">
        <v>855</v>
      </c>
      <c r="AH39" s="85" t="s">
        <v>875</v>
      </c>
      <c r="AI39" s="85" t="s">
        <v>895</v>
      </c>
      <c r="AJ39" s="85" t="s">
        <v>802</v>
      </c>
      <c r="AK39" s="85" t="s">
        <v>925</v>
      </c>
      <c r="AL39" s="85" t="s">
        <v>945</v>
      </c>
      <c r="AM39" s="85" t="s">
        <v>965</v>
      </c>
      <c r="AN39" s="85" t="s">
        <v>985</v>
      </c>
      <c r="AO39" s="85" t="s">
        <v>1005</v>
      </c>
      <c r="AP39" s="85" t="s">
        <v>1022</v>
      </c>
      <c r="AQ39" s="86" t="s">
        <v>1042</v>
      </c>
      <c r="AR39" s="81" t="s">
        <v>1062</v>
      </c>
    </row>
    <row r="40" spans="1:44" ht="29.25" customHeight="1" x14ac:dyDescent="0.25">
      <c r="A40" s="87"/>
      <c r="B40" s="68"/>
      <c r="C40" s="67"/>
      <c r="D40" s="70"/>
      <c r="E40" s="66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4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3"/>
      <c r="AP40" s="83"/>
      <c r="AQ40" s="83"/>
      <c r="AR40" s="82" t="str">
        <f>IF(B40="","",IF(B40="N",ROUND(F40*6,2)+ROUND(G40*12.5,2)+ROUND(H40*19,2)+ROUND(I40*34.5,2)+ROUND(J40*58,2)+ROUND(K40*317.5,2)+ROUND(L40*423,2)+ROUND(M40*635,2)+ROUND(N40*79,2)+ROUND(O40*158.5,2)+ROUND(P40*264.5,2)+ROUND(Q40*6,2)+ROUND(R40*12.5,2)+ROUND(S40*58,2)+ROUND(T40*79,2)+ROUND(U40*132,2)+ROUND(V40*79,2)+ROUND(W40*158.5,2)+ROUND(X40*264.5,2)+ROUND(Y40*6,2)+ROUND(Z40*12.5,2)+ROUND(AA40*58,2)+ROUND(AB40*79,2)+ROUND(AC40*132,2)+ROUND(AD40*79,2)+ROUND(AE40*158.5,2)+ROUND(AF40*264.5,2)+ROUND(AG40*6,2)+ROUND(AH40*12.5,2)+ROUND(AI40*58,2)+ROUND(AJ40*79,2)+ROUND(AK40*132,2)+ROUND(AL40*79,2)+ROUND(AM40*158.5,2)+ROUND(AN40*6,2)+ROUND(AO40*12.5,2)+ROUND(AP40*58,2)+ROUND(AQ40*79,2),IF(B40="B","brak przesłanek do naliczenia opłaty",IF(B40="Z",IF(C40=0,0,IF(C40="","",IF(C40=1,34*C40,IF(C40=2,34*C40,IF(C40=3,34*C40,IF(C40=4,34*C40,IF(C40=5,34*C40,IF(C40&gt;5,34*C40,"nieprawidłowa "))))))))))))</f>
        <v/>
      </c>
    </row>
    <row r="41" spans="1:44" ht="9" customHeight="1" x14ac:dyDescent="0.25">
      <c r="A41" s="64" t="s">
        <v>52</v>
      </c>
      <c r="B41" s="63" t="s">
        <v>485</v>
      </c>
      <c r="C41" s="65" t="s">
        <v>80</v>
      </c>
      <c r="D41" s="72" t="s">
        <v>93</v>
      </c>
      <c r="E41" s="63" t="s">
        <v>113</v>
      </c>
      <c r="F41" s="85" t="s">
        <v>137</v>
      </c>
      <c r="G41" s="85" t="s">
        <v>157</v>
      </c>
      <c r="H41" s="85" t="s">
        <v>192</v>
      </c>
      <c r="I41" s="85" t="s">
        <v>272</v>
      </c>
      <c r="J41" s="85" t="s">
        <v>432</v>
      </c>
      <c r="K41" s="85" t="s">
        <v>446</v>
      </c>
      <c r="L41" s="85" t="s">
        <v>294</v>
      </c>
      <c r="M41" s="85" t="s">
        <v>302</v>
      </c>
      <c r="N41" s="85" t="s">
        <v>310</v>
      </c>
      <c r="O41" s="85" t="s">
        <v>493</v>
      </c>
      <c r="P41" s="85" t="s">
        <v>507</v>
      </c>
      <c r="Q41" s="85" t="s">
        <v>543</v>
      </c>
      <c r="R41" s="85" t="s">
        <v>525</v>
      </c>
      <c r="S41" s="85" t="s">
        <v>563</v>
      </c>
      <c r="T41" s="85" t="s">
        <v>583</v>
      </c>
      <c r="U41" s="85" t="s">
        <v>603</v>
      </c>
      <c r="V41" s="85" t="s">
        <v>623</v>
      </c>
      <c r="W41" s="85" t="s">
        <v>643</v>
      </c>
      <c r="X41" s="85" t="s">
        <v>663</v>
      </c>
      <c r="Y41" s="85" t="s">
        <v>683</v>
      </c>
      <c r="Z41" s="85" t="s">
        <v>703</v>
      </c>
      <c r="AA41" s="85" t="s">
        <v>723</v>
      </c>
      <c r="AB41" s="85" t="s">
        <v>743</v>
      </c>
      <c r="AC41" s="85" t="s">
        <v>763</v>
      </c>
      <c r="AD41" s="85" t="s">
        <v>783</v>
      </c>
      <c r="AE41" s="85" t="s">
        <v>816</v>
      </c>
      <c r="AF41" s="85" t="s">
        <v>836</v>
      </c>
      <c r="AG41" s="85" t="s">
        <v>856</v>
      </c>
      <c r="AH41" s="85" t="s">
        <v>876</v>
      </c>
      <c r="AI41" s="85" t="s">
        <v>896</v>
      </c>
      <c r="AJ41" s="85" t="s">
        <v>803</v>
      </c>
      <c r="AK41" s="85" t="s">
        <v>926</v>
      </c>
      <c r="AL41" s="85" t="s">
        <v>946</v>
      </c>
      <c r="AM41" s="85" t="s">
        <v>966</v>
      </c>
      <c r="AN41" s="85" t="s">
        <v>986</v>
      </c>
      <c r="AO41" s="85" t="s">
        <v>1006</v>
      </c>
      <c r="AP41" s="85" t="s">
        <v>1023</v>
      </c>
      <c r="AQ41" s="86" t="s">
        <v>1043</v>
      </c>
      <c r="AR41" s="81" t="s">
        <v>1063</v>
      </c>
    </row>
    <row r="42" spans="1:44" ht="29.25" customHeight="1" x14ac:dyDescent="0.25">
      <c r="A42" s="87"/>
      <c r="B42" s="68"/>
      <c r="C42" s="67"/>
      <c r="D42" s="70"/>
      <c r="E42" s="66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4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3"/>
      <c r="AQ42" s="83"/>
      <c r="AR42" s="82" t="str">
        <f>IF(B42="","",IF(B42="N",ROUND(F42*6,2)+ROUND(G42*12.5,2)+ROUND(H42*19,2)+ROUND(I42*34.5,2)+ROUND(J42*58,2)+ROUND(K42*317.5,2)+ROUND(L42*423,2)+ROUND(M42*635,2)+ROUND(N42*79,2)+ROUND(O42*158.5,2)+ROUND(P42*264.5,2)+ROUND(Q42*6,2)+ROUND(R42*12.5,2)+ROUND(S42*58,2)+ROUND(T42*79,2)+ROUND(U42*132,2)+ROUND(V42*79,2)+ROUND(W42*158.5,2)+ROUND(X42*264.5,2)+ROUND(Y42*6,2)+ROUND(Z42*12.5,2)+ROUND(AA42*58,2)+ROUND(AB42*79,2)+ROUND(AC42*132,2)+ROUND(AD42*79,2)+ROUND(AE42*158.5,2)+ROUND(AF42*264.5,2)+ROUND(AG42*6,2)+ROUND(AH42*12.5,2)+ROUND(AI42*58,2)+ROUND(AJ42*79,2)+ROUND(AK42*132,2)+ROUND(AL42*79,2)+ROUND(AM42*158.5,2)+ROUND(AN42*6,2)+ROUND(AO42*12.5,2)+ROUND(AP42*58,2)+ROUND(AQ42*79,2),IF(B42="B","brak przesłanek do naliczenia opłaty",IF(B42="Z",IF(C42=0,0,IF(C42="","",IF(C42=1,34*C42,IF(C42=2,34*C42,IF(C42=3,34*C42,IF(C42=4,34*C42,IF(C42=5,34*C42,IF(C42&gt;5,34*C42,"nieprawidłowa "))))))))))))</f>
        <v/>
      </c>
    </row>
    <row r="43" spans="1:44" ht="9.75" customHeight="1" x14ac:dyDescent="0.25">
      <c r="A43" s="64" t="s">
        <v>53</v>
      </c>
      <c r="B43" s="63" t="s">
        <v>18</v>
      </c>
      <c r="C43" s="65" t="s">
        <v>81</v>
      </c>
      <c r="D43" s="72" t="s">
        <v>94</v>
      </c>
      <c r="E43" s="63" t="s">
        <v>114</v>
      </c>
      <c r="F43" s="85" t="s">
        <v>138</v>
      </c>
      <c r="G43" s="85" t="s">
        <v>171</v>
      </c>
      <c r="H43" s="85" t="s">
        <v>193</v>
      </c>
      <c r="I43" s="85" t="s">
        <v>273</v>
      </c>
      <c r="J43" s="85" t="s">
        <v>433</v>
      </c>
      <c r="K43" s="85" t="s">
        <v>447</v>
      </c>
      <c r="L43" s="85" t="s">
        <v>295</v>
      </c>
      <c r="M43" s="85" t="s">
        <v>303</v>
      </c>
      <c r="N43" s="85" t="s">
        <v>311</v>
      </c>
      <c r="O43" s="85" t="s">
        <v>494</v>
      </c>
      <c r="P43" s="85" t="s">
        <v>508</v>
      </c>
      <c r="Q43" s="85" t="s">
        <v>544</v>
      </c>
      <c r="R43" s="85" t="s">
        <v>526</v>
      </c>
      <c r="S43" s="85" t="s">
        <v>564</v>
      </c>
      <c r="T43" s="85" t="s">
        <v>584</v>
      </c>
      <c r="U43" s="85" t="s">
        <v>604</v>
      </c>
      <c r="V43" s="85" t="s">
        <v>624</v>
      </c>
      <c r="W43" s="85" t="s">
        <v>644</v>
      </c>
      <c r="X43" s="85" t="s">
        <v>664</v>
      </c>
      <c r="Y43" s="85" t="s">
        <v>684</v>
      </c>
      <c r="Z43" s="85" t="s">
        <v>704</v>
      </c>
      <c r="AA43" s="85" t="s">
        <v>724</v>
      </c>
      <c r="AB43" s="85" t="s">
        <v>744</v>
      </c>
      <c r="AC43" s="85" t="s">
        <v>764</v>
      </c>
      <c r="AD43" s="85" t="s">
        <v>784</v>
      </c>
      <c r="AE43" s="85" t="s">
        <v>817</v>
      </c>
      <c r="AF43" s="85" t="s">
        <v>837</v>
      </c>
      <c r="AG43" s="85" t="s">
        <v>857</v>
      </c>
      <c r="AH43" s="85" t="s">
        <v>877</v>
      </c>
      <c r="AI43" s="85" t="s">
        <v>897</v>
      </c>
      <c r="AJ43" s="85" t="s">
        <v>804</v>
      </c>
      <c r="AK43" s="85" t="s">
        <v>927</v>
      </c>
      <c r="AL43" s="85" t="s">
        <v>947</v>
      </c>
      <c r="AM43" s="85" t="s">
        <v>967</v>
      </c>
      <c r="AN43" s="85" t="s">
        <v>987</v>
      </c>
      <c r="AO43" s="85" t="s">
        <v>1007</v>
      </c>
      <c r="AP43" s="85" t="s">
        <v>1024</v>
      </c>
      <c r="AQ43" s="86" t="s">
        <v>1044</v>
      </c>
      <c r="AR43" s="81" t="s">
        <v>1064</v>
      </c>
    </row>
    <row r="44" spans="1:44" ht="29.25" customHeight="1" x14ac:dyDescent="0.25">
      <c r="A44" s="87"/>
      <c r="B44" s="68"/>
      <c r="C44" s="67"/>
      <c r="D44" s="70"/>
      <c r="E44" s="66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4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2" t="str">
        <f>IF(B44="","",IF(B44="N",ROUND(F44*6,2)+ROUND(G44*12.5,2)+ROUND(H44*19,2)+ROUND(I44*34.5,2)+ROUND(J44*58,2)+ROUND(K44*317.5,2)+ROUND(L44*423,2)+ROUND(M44*635,2)+ROUND(N44*79,2)+ROUND(O44*158.5,2)+ROUND(P44*264.5,2)+ROUND(Q44*6,2)+ROUND(R44*12.5,2)+ROUND(S44*58,2)+ROUND(T44*79,2)+ROUND(U44*132,2)+ROUND(V44*79,2)+ROUND(W44*158.5,2)+ROUND(X44*264.5,2)+ROUND(Y44*6,2)+ROUND(Z44*12.5,2)+ROUND(AA44*58,2)+ROUND(AB44*79,2)+ROUND(AC44*132,2)+ROUND(AD44*79,2)+ROUND(AE44*158.5,2)+ROUND(AF44*264.5,2)+ROUND(AG44*6,2)+ROUND(AH44*12.5,2)+ROUND(AI44*58,2)+ROUND(AJ44*79,2)+ROUND(AK44*132,2)+ROUND(AL44*79,2)+ROUND(AM44*158.5,2)+ROUND(AN44*6,2)+ROUND(AO44*12.5,2)+ROUND(AP44*58,2)+ROUND(AQ44*79,2),IF(B44="B","brak przesłanek do naliczenia opłaty",IF(B44="Z",IF(C44=0,0,IF(C44="","",IF(C44=1,34*C44,IF(C44=2,34*C44,IF(C44=3,34*C44,IF(C44=4,34*C44,IF(C44=5,34*C44,IF(C44&gt;5,34*C44,"nieprawidłowa "))))))))))))</f>
        <v/>
      </c>
    </row>
    <row r="45" spans="1:44" ht="9.75" customHeight="1" x14ac:dyDescent="0.25">
      <c r="A45" s="64" t="s">
        <v>54</v>
      </c>
      <c r="B45" s="63" t="s">
        <v>25</v>
      </c>
      <c r="C45" s="65" t="s">
        <v>82</v>
      </c>
      <c r="D45" s="72" t="s">
        <v>95</v>
      </c>
      <c r="E45" s="63" t="s">
        <v>115</v>
      </c>
      <c r="F45" s="85" t="s">
        <v>139</v>
      </c>
      <c r="G45" s="85" t="s">
        <v>172</v>
      </c>
      <c r="H45" s="85" t="s">
        <v>194</v>
      </c>
      <c r="I45" s="85" t="s">
        <v>274</v>
      </c>
      <c r="J45" s="85" t="s">
        <v>434</v>
      </c>
      <c r="K45" s="85" t="s">
        <v>288</v>
      </c>
      <c r="L45" s="85" t="s">
        <v>296</v>
      </c>
      <c r="M45" s="85" t="s">
        <v>304</v>
      </c>
      <c r="N45" s="85" t="s">
        <v>489</v>
      </c>
      <c r="O45" s="85" t="s">
        <v>495</v>
      </c>
      <c r="P45" s="85" t="s">
        <v>509</v>
      </c>
      <c r="Q45" s="85" t="s">
        <v>545</v>
      </c>
      <c r="R45" s="85" t="s">
        <v>527</v>
      </c>
      <c r="S45" s="85" t="s">
        <v>565</v>
      </c>
      <c r="T45" s="85" t="s">
        <v>585</v>
      </c>
      <c r="U45" s="85" t="s">
        <v>605</v>
      </c>
      <c r="V45" s="85" t="s">
        <v>625</v>
      </c>
      <c r="W45" s="85" t="s">
        <v>645</v>
      </c>
      <c r="X45" s="85" t="s">
        <v>665</v>
      </c>
      <c r="Y45" s="85" t="s">
        <v>685</v>
      </c>
      <c r="Z45" s="85" t="s">
        <v>705</v>
      </c>
      <c r="AA45" s="85" t="s">
        <v>725</v>
      </c>
      <c r="AB45" s="85" t="s">
        <v>745</v>
      </c>
      <c r="AC45" s="85" t="s">
        <v>765</v>
      </c>
      <c r="AD45" s="85" t="s">
        <v>785</v>
      </c>
      <c r="AE45" s="85" t="s">
        <v>818</v>
      </c>
      <c r="AF45" s="85" t="s">
        <v>838</v>
      </c>
      <c r="AG45" s="85" t="s">
        <v>858</v>
      </c>
      <c r="AH45" s="85" t="s">
        <v>878</v>
      </c>
      <c r="AI45" s="85" t="s">
        <v>898</v>
      </c>
      <c r="AJ45" s="85" t="s">
        <v>805</v>
      </c>
      <c r="AK45" s="85" t="s">
        <v>928</v>
      </c>
      <c r="AL45" s="85" t="s">
        <v>948</v>
      </c>
      <c r="AM45" s="85" t="s">
        <v>968</v>
      </c>
      <c r="AN45" s="85" t="s">
        <v>988</v>
      </c>
      <c r="AO45" s="85" t="s">
        <v>1008</v>
      </c>
      <c r="AP45" s="85" t="s">
        <v>1025</v>
      </c>
      <c r="AQ45" s="86" t="s">
        <v>1045</v>
      </c>
      <c r="AR45" s="81" t="s">
        <v>1065</v>
      </c>
    </row>
    <row r="46" spans="1:44" ht="29.25" customHeight="1" x14ac:dyDescent="0.25">
      <c r="A46" s="87"/>
      <c r="B46" s="68"/>
      <c r="C46" s="67"/>
      <c r="D46" s="70"/>
      <c r="E46" s="66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4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2" t="str">
        <f>IF(B46="","",IF(B46="N",ROUND(F46*6,2)+ROUND(G46*12.5,2)+ROUND(H46*19,2)+ROUND(I46*34.5,2)+ROUND(J46*58,2)+ROUND(K46*317.5,2)+ROUND(L46*423,2)+ROUND(M46*635,2)+ROUND(N46*79,2)+ROUND(O46*158.5,2)+ROUND(P46*264.5,2)+ROUND(Q46*6,2)+ROUND(R46*12.5,2)+ROUND(S46*58,2)+ROUND(T46*79,2)+ROUND(U46*132,2)+ROUND(V46*79,2)+ROUND(W46*158.5,2)+ROUND(X46*264.5,2)+ROUND(Y46*6,2)+ROUND(Z46*12.5,2)+ROUND(AA46*58,2)+ROUND(AB46*79,2)+ROUND(AC46*132,2)+ROUND(AD46*79,2)+ROUND(AE46*158.5,2)+ROUND(AF46*264.5,2)+ROUND(AG46*6,2)+ROUND(AH46*12.5,2)+ROUND(AI46*58,2)+ROUND(AJ46*79,2)+ROUND(AK46*132,2)+ROUND(AL46*79,2)+ROUND(AM46*158.5,2)+ROUND(AN46*6,2)+ROUND(AO46*12.5,2)+ROUND(AP46*58,2)+ROUND(AQ46*79,2),IF(B46="B","brak przesłanek do naliczenia opłaty",IF(B46="Z",IF(C46=0,0,IF(C46="","",IF(C46=1,34*C46,IF(C46=2,34*C46,IF(C46=3,34*C46,IF(C46=4,34*C46,IF(C46=5,34*C46,IF(C46&gt;5,34*C46,"nieprawidłowa "))))))))))))</f>
        <v/>
      </c>
    </row>
    <row r="47" spans="1:44" ht="9" customHeight="1" x14ac:dyDescent="0.25">
      <c r="A47" s="64" t="s">
        <v>55</v>
      </c>
      <c r="B47" s="63" t="s">
        <v>19</v>
      </c>
      <c r="C47" s="65" t="s">
        <v>83</v>
      </c>
      <c r="D47" s="72" t="s">
        <v>96</v>
      </c>
      <c r="E47" s="63" t="s">
        <v>116</v>
      </c>
      <c r="F47" s="85" t="s">
        <v>140</v>
      </c>
      <c r="G47" s="85" t="s">
        <v>173</v>
      </c>
      <c r="H47" s="85" t="s">
        <v>195</v>
      </c>
      <c r="I47" s="85" t="s">
        <v>275</v>
      </c>
      <c r="J47" s="85" t="s">
        <v>435</v>
      </c>
      <c r="K47" s="85" t="s">
        <v>289</v>
      </c>
      <c r="L47" s="85" t="s">
        <v>297</v>
      </c>
      <c r="M47" s="85" t="s">
        <v>305</v>
      </c>
      <c r="N47" s="85" t="s">
        <v>490</v>
      </c>
      <c r="O47" s="85" t="s">
        <v>496</v>
      </c>
      <c r="P47" s="85" t="s">
        <v>510</v>
      </c>
      <c r="Q47" s="85" t="s">
        <v>546</v>
      </c>
      <c r="R47" s="85" t="s">
        <v>528</v>
      </c>
      <c r="S47" s="85" t="s">
        <v>566</v>
      </c>
      <c r="T47" s="85" t="s">
        <v>586</v>
      </c>
      <c r="U47" s="85" t="s">
        <v>606</v>
      </c>
      <c r="V47" s="85" t="s">
        <v>626</v>
      </c>
      <c r="W47" s="85" t="s">
        <v>646</v>
      </c>
      <c r="X47" s="85" t="s">
        <v>666</v>
      </c>
      <c r="Y47" s="85" t="s">
        <v>686</v>
      </c>
      <c r="Z47" s="85" t="s">
        <v>706</v>
      </c>
      <c r="AA47" s="85" t="s">
        <v>726</v>
      </c>
      <c r="AB47" s="85" t="s">
        <v>746</v>
      </c>
      <c r="AC47" s="85" t="s">
        <v>766</v>
      </c>
      <c r="AD47" s="85" t="s">
        <v>786</v>
      </c>
      <c r="AE47" s="85" t="s">
        <v>819</v>
      </c>
      <c r="AF47" s="85" t="s">
        <v>839</v>
      </c>
      <c r="AG47" s="85" t="s">
        <v>859</v>
      </c>
      <c r="AH47" s="85" t="s">
        <v>879</v>
      </c>
      <c r="AI47" s="85" t="s">
        <v>899</v>
      </c>
      <c r="AJ47" s="85" t="s">
        <v>909</v>
      </c>
      <c r="AK47" s="85" t="s">
        <v>929</v>
      </c>
      <c r="AL47" s="85" t="s">
        <v>949</v>
      </c>
      <c r="AM47" s="85" t="s">
        <v>969</v>
      </c>
      <c r="AN47" s="85" t="s">
        <v>989</v>
      </c>
      <c r="AO47" s="85" t="s">
        <v>806</v>
      </c>
      <c r="AP47" s="85" t="s">
        <v>1026</v>
      </c>
      <c r="AQ47" s="86" t="s">
        <v>1046</v>
      </c>
      <c r="AR47" s="81" t="s">
        <v>1066</v>
      </c>
    </row>
    <row r="48" spans="1:44" ht="30" customHeight="1" x14ac:dyDescent="0.25">
      <c r="A48" s="87"/>
      <c r="B48" s="68"/>
      <c r="C48" s="67"/>
      <c r="D48" s="70"/>
      <c r="E48" s="66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4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3"/>
      <c r="AQ48" s="83"/>
      <c r="AR48" s="82" t="str">
        <f>IF(B48="","",IF(B48="N",ROUND(F48*6,2)+ROUND(G48*12.5,2)+ROUND(H48*19,2)+ROUND(I48*34.5,2)+ROUND(J48*58,2)+ROUND(K48*317.5,2)+ROUND(L48*423,2)+ROUND(M48*635,2)+ROUND(N48*79,2)+ROUND(O48*158.5,2)+ROUND(P48*264.5,2)+ROUND(Q48*6,2)+ROUND(R48*12.5,2)+ROUND(S48*58,2)+ROUND(T48*79,2)+ROUND(U48*132,2)+ROUND(V48*79,2)+ROUND(W48*158.5,2)+ROUND(X48*264.5,2)+ROUND(Y48*6,2)+ROUND(Z48*12.5,2)+ROUND(AA48*58,2)+ROUND(AB48*79,2)+ROUND(AC48*132,2)+ROUND(AD48*79,2)+ROUND(AE48*158.5,2)+ROUND(AF48*264.5,2)+ROUND(AG48*6,2)+ROUND(AH48*12.5,2)+ROUND(AI48*58,2)+ROUND(AJ48*79,2)+ROUND(AK48*132,2)+ROUND(AL48*79,2)+ROUND(AM48*158.5,2)+ROUND(AN48*6,2)+ROUND(AO48*12.5,2)+ROUND(AP48*58,2)+ROUND(AQ48*79,2),IF(B48="B","brak przesłanek do naliczenia opłaty",IF(B48="Z",IF(C48=0,0,IF(C48="","",IF(C48=1,34*C48,IF(C48=2,34*C48,IF(C48=3,34*C48,IF(C48=4,34*C48,IF(C48=5,34*C48,IF(C48&gt;5,34*C48,"nieprawidłowa "))))))))))))</f>
        <v/>
      </c>
    </row>
    <row r="49" spans="1:45" ht="7.5" customHeight="1" x14ac:dyDescent="0.25">
      <c r="A49" s="64" t="s">
        <v>56</v>
      </c>
      <c r="B49" s="63" t="s">
        <v>26</v>
      </c>
      <c r="C49" s="65" t="s">
        <v>84</v>
      </c>
      <c r="D49" s="72" t="s">
        <v>97</v>
      </c>
      <c r="E49" s="63" t="s">
        <v>117</v>
      </c>
      <c r="F49" s="85" t="s">
        <v>141</v>
      </c>
      <c r="G49" s="85" t="s">
        <v>176</v>
      </c>
      <c r="H49" s="85" t="s">
        <v>196</v>
      </c>
      <c r="I49" s="85" t="s">
        <v>422</v>
      </c>
      <c r="J49" s="85" t="s">
        <v>282</v>
      </c>
      <c r="K49" s="85" t="s">
        <v>290</v>
      </c>
      <c r="L49" s="85" t="s">
        <v>298</v>
      </c>
      <c r="M49" s="85" t="s">
        <v>472</v>
      </c>
      <c r="N49" s="85" t="s">
        <v>491</v>
      </c>
      <c r="O49" s="85" t="s">
        <v>497</v>
      </c>
      <c r="P49" s="85" t="s">
        <v>511</v>
      </c>
      <c r="Q49" s="85" t="s">
        <v>547</v>
      </c>
      <c r="R49" s="85" t="s">
        <v>529</v>
      </c>
      <c r="S49" s="85" t="s">
        <v>567</v>
      </c>
      <c r="T49" s="85" t="s">
        <v>587</v>
      </c>
      <c r="U49" s="85" t="s">
        <v>607</v>
      </c>
      <c r="V49" s="85" t="s">
        <v>627</v>
      </c>
      <c r="W49" s="85" t="s">
        <v>647</v>
      </c>
      <c r="X49" s="85" t="s">
        <v>667</v>
      </c>
      <c r="Y49" s="85" t="s">
        <v>687</v>
      </c>
      <c r="Z49" s="85" t="s">
        <v>707</v>
      </c>
      <c r="AA49" s="85" t="s">
        <v>727</v>
      </c>
      <c r="AB49" s="85" t="s">
        <v>747</v>
      </c>
      <c r="AC49" s="85" t="s">
        <v>767</v>
      </c>
      <c r="AD49" s="85" t="s">
        <v>787</v>
      </c>
      <c r="AE49" s="85" t="s">
        <v>820</v>
      </c>
      <c r="AF49" s="85" t="s">
        <v>840</v>
      </c>
      <c r="AG49" s="85" t="s">
        <v>860</v>
      </c>
      <c r="AH49" s="85" t="s">
        <v>880</v>
      </c>
      <c r="AI49" s="85" t="s">
        <v>900</v>
      </c>
      <c r="AJ49" s="85" t="s">
        <v>910</v>
      </c>
      <c r="AK49" s="85" t="s">
        <v>930</v>
      </c>
      <c r="AL49" s="85" t="s">
        <v>950</v>
      </c>
      <c r="AM49" s="85" t="s">
        <v>970</v>
      </c>
      <c r="AN49" s="85" t="s">
        <v>990</v>
      </c>
      <c r="AO49" s="85" t="s">
        <v>807</v>
      </c>
      <c r="AP49" s="85" t="s">
        <v>1027</v>
      </c>
      <c r="AQ49" s="86" t="s">
        <v>1047</v>
      </c>
      <c r="AR49" s="81" t="s">
        <v>1067</v>
      </c>
    </row>
    <row r="50" spans="1:45" ht="29.25" customHeight="1" x14ac:dyDescent="0.25">
      <c r="A50" s="87"/>
      <c r="B50" s="68"/>
      <c r="C50" s="67"/>
      <c r="D50" s="70"/>
      <c r="E50" s="66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4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/>
      <c r="AP50" s="83"/>
      <c r="AQ50" s="83"/>
      <c r="AR50" s="82" t="str">
        <f>IF(B50="","",IF(B50="N",ROUND(F50*6,2)+ROUND(G50*12.5,2)+ROUND(H50*19,2)+ROUND(I50*34.5,2)+ROUND(J50*58,2)+ROUND(K50*317.5,2)+ROUND(L50*423,2)+ROUND(M50*635,2)+ROUND(N50*79,2)+ROUND(O50*158.5,2)+ROUND(P50*264.5,2)+ROUND(Q50*6,2)+ROUND(R50*12.5,2)+ROUND(S50*58,2)+ROUND(T50*79,2)+ROUND(U50*132,2)+ROUND(V50*79,2)+ROUND(W50*158.5,2)+ROUND(X50*264.5,2)+ROUND(Y50*6,2)+ROUND(Z50*12.5,2)+ROUND(AA50*58,2)+ROUND(AB50*79,2)+ROUND(AC50*132,2)+ROUND(AD50*79,2)+ROUND(AE50*158.5,2)+ROUND(AF50*264.5,2)+ROUND(AG50*6,2)+ROUND(AH50*12.5,2)+ROUND(AI50*58,2)+ROUND(AJ50*79,2)+ROUND(AK50*132,2)+ROUND(AL50*79,2)+ROUND(AM50*158.5,2)+ROUND(AN50*6,2)+ROUND(AO50*12.5,2)+ROUND(AP50*58,2)+ROUND(AQ50*79,2),IF(B50="B","brak przesłanek do naliczenia opłaty",IF(B50="Z",IF(C50=0,0,IF(C50="","",IF(C50=1,34*C50,IF(C50=2,34*C50,IF(C50=3,34*C50,IF(C50=4,34*C50,IF(C50=5,34*C50,IF(C50&gt;5,34*C50,"nieprawidłowa "))))))))))))</f>
        <v/>
      </c>
    </row>
    <row r="51" spans="1:45" ht="8.25" customHeight="1" x14ac:dyDescent="0.25">
      <c r="A51" s="64" t="s">
        <v>57</v>
      </c>
      <c r="B51" s="63" t="s">
        <v>27</v>
      </c>
      <c r="C51" s="65" t="s">
        <v>85</v>
      </c>
      <c r="D51" s="72" t="s">
        <v>98</v>
      </c>
      <c r="E51" s="63" t="s">
        <v>118</v>
      </c>
      <c r="F51" s="85" t="s">
        <v>142</v>
      </c>
      <c r="G51" s="85" t="s">
        <v>177</v>
      </c>
      <c r="H51" s="85" t="s">
        <v>197</v>
      </c>
      <c r="I51" s="85" t="s">
        <v>423</v>
      </c>
      <c r="J51" s="85" t="s">
        <v>283</v>
      </c>
      <c r="K51" s="85" t="s">
        <v>291</v>
      </c>
      <c r="L51" s="85" t="s">
        <v>299</v>
      </c>
      <c r="M51" s="85" t="s">
        <v>473</v>
      </c>
      <c r="N51" s="85" t="s">
        <v>492</v>
      </c>
      <c r="O51" s="85" t="s">
        <v>498</v>
      </c>
      <c r="P51" s="85" t="s">
        <v>512</v>
      </c>
      <c r="Q51" s="85" t="s">
        <v>548</v>
      </c>
      <c r="R51" s="85" t="s">
        <v>530</v>
      </c>
      <c r="S51" s="85" t="s">
        <v>568</v>
      </c>
      <c r="T51" s="85" t="s">
        <v>588</v>
      </c>
      <c r="U51" s="85" t="s">
        <v>608</v>
      </c>
      <c r="V51" s="85" t="s">
        <v>628</v>
      </c>
      <c r="W51" s="85" t="s">
        <v>648</v>
      </c>
      <c r="X51" s="85" t="s">
        <v>668</v>
      </c>
      <c r="Y51" s="85" t="s">
        <v>688</v>
      </c>
      <c r="Z51" s="85" t="s">
        <v>708</v>
      </c>
      <c r="AA51" s="85" t="s">
        <v>728</v>
      </c>
      <c r="AB51" s="85" t="s">
        <v>748</v>
      </c>
      <c r="AC51" s="85" t="s">
        <v>768</v>
      </c>
      <c r="AD51" s="85" t="s">
        <v>788</v>
      </c>
      <c r="AE51" s="85" t="s">
        <v>821</v>
      </c>
      <c r="AF51" s="85" t="s">
        <v>841</v>
      </c>
      <c r="AG51" s="85" t="s">
        <v>861</v>
      </c>
      <c r="AH51" s="85" t="s">
        <v>881</v>
      </c>
      <c r="AI51" s="85" t="s">
        <v>901</v>
      </c>
      <c r="AJ51" s="85" t="s">
        <v>911</v>
      </c>
      <c r="AK51" s="85" t="s">
        <v>931</v>
      </c>
      <c r="AL51" s="85" t="s">
        <v>951</v>
      </c>
      <c r="AM51" s="85" t="s">
        <v>971</v>
      </c>
      <c r="AN51" s="85" t="s">
        <v>991</v>
      </c>
      <c r="AO51" s="85" t="s">
        <v>808</v>
      </c>
      <c r="AP51" s="85" t="s">
        <v>1028</v>
      </c>
      <c r="AQ51" s="86" t="s">
        <v>1048</v>
      </c>
      <c r="AR51" s="81" t="s">
        <v>1068</v>
      </c>
    </row>
    <row r="52" spans="1:45" ht="27.75" customHeight="1" thickBot="1" x14ac:dyDescent="0.3">
      <c r="A52" s="87"/>
      <c r="B52" s="68"/>
      <c r="C52" s="67"/>
      <c r="D52" s="70"/>
      <c r="E52" s="66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4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83"/>
      <c r="AP52" s="83"/>
      <c r="AQ52" s="83"/>
      <c r="AR52" s="82" t="str">
        <f>IF(B52="","",IF(B52="N",ROUND(F52*6,2)+ROUND(G52*12.5,2)+ROUND(H52*19,2)+ROUND(I52*34.5,2)+ROUND(J52*58,2)+ROUND(K52*317.5,2)+ROUND(L52*423,2)+ROUND(M52*635,2)+ROUND(N52*79,2)+ROUND(O52*158.5,2)+ROUND(P52*264.5,2)+ROUND(Q52*6,2)+ROUND(R52*12.5,2)+ROUND(S52*58,2)+ROUND(T52*79,2)+ROUND(U52*132,2)+ROUND(V52*79,2)+ROUND(W52*158.5,2)+ROUND(X52*264.5,2)+ROUND(Y52*6,2)+ROUND(Z52*12.5,2)+ROUND(AA52*58,2)+ROUND(AB52*79,2)+ROUND(AC52*132,2)+ROUND(AD52*79,2)+ROUND(AE52*158.5,2)+ROUND(AF52*264.5,2)+ROUND(AG52*6,2)+ROUND(AH52*12.5,2)+ROUND(AI52*58,2)+ROUND(AJ52*79,2)+ROUND(AK52*132,2)+ROUND(AL52*79,2)+ROUND(AM52*158.5,2)+ROUND(AN52*6,2)+ROUND(AO52*12.5,2)+ROUND(AP52*58,2)+ROUND(AQ52*79,2),IF(B52="B","brak przesłanek do naliczenia opłaty",IF(B52="Z",IF(C52=0,0,IF(C52="","",IF(C52=1,34*C52,IF(C52=2,34*C52,IF(C52=3,34*C52,IF(C52=4,34*C52,IF(C52=5,34*C52,IF(C52&gt;5,34*C52,"nieprawidłowa "))))))))))))</f>
        <v/>
      </c>
    </row>
    <row r="53" spans="1:45" ht="29.25" hidden="1" customHeight="1" thickBot="1" x14ac:dyDescent="0.3">
      <c r="A53" s="53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5"/>
    </row>
    <row r="54" spans="1:45" ht="9" customHeight="1" x14ac:dyDescent="0.25">
      <c r="A54" s="336" t="s">
        <v>389</v>
      </c>
      <c r="B54" s="337"/>
      <c r="C54" s="337"/>
      <c r="D54" s="337"/>
      <c r="E54" s="337"/>
      <c r="F54" s="340" t="s">
        <v>1069</v>
      </c>
      <c r="G54" s="341"/>
      <c r="H54" s="341"/>
      <c r="I54" s="341"/>
      <c r="J54" s="341"/>
      <c r="K54" s="341"/>
      <c r="L54" s="341"/>
      <c r="M54" s="341"/>
      <c r="N54" s="341"/>
      <c r="O54" s="341"/>
      <c r="P54" s="341"/>
      <c r="Q54" s="341"/>
      <c r="R54" s="341"/>
      <c r="S54" s="341"/>
      <c r="T54" s="341"/>
      <c r="U54" s="341"/>
      <c r="V54" s="341"/>
      <c r="W54" s="341"/>
      <c r="X54" s="341"/>
      <c r="Y54" s="341"/>
      <c r="Z54" s="341"/>
      <c r="AA54" s="341"/>
      <c r="AB54" s="341"/>
      <c r="AC54" s="341"/>
      <c r="AD54" s="341"/>
      <c r="AE54" s="341"/>
      <c r="AF54" s="341"/>
      <c r="AG54" s="341"/>
      <c r="AH54" s="341"/>
      <c r="AI54" s="341"/>
      <c r="AJ54" s="341"/>
      <c r="AK54" s="341"/>
      <c r="AL54" s="341"/>
      <c r="AM54" s="341"/>
      <c r="AN54" s="341"/>
      <c r="AO54" s="341"/>
      <c r="AP54" s="341"/>
      <c r="AQ54" s="341"/>
      <c r="AR54" s="342"/>
      <c r="AS54" s="79"/>
    </row>
    <row r="55" spans="1:45" ht="64.5" customHeight="1" thickBot="1" x14ac:dyDescent="0.3">
      <c r="A55" s="338"/>
      <c r="B55" s="339"/>
      <c r="C55" s="339"/>
      <c r="D55" s="339"/>
      <c r="E55" s="339"/>
      <c r="F55" s="343">
        <f>SUM(C14,C16,C18,C20,C22,C24,C26,C28,C30,C32,C34,C36,C38,C40,C42,C44,C46,C48,C50,C52)</f>
        <v>0</v>
      </c>
      <c r="G55" s="344"/>
      <c r="H55" s="344"/>
      <c r="I55" s="344"/>
      <c r="J55" s="344"/>
      <c r="K55" s="344"/>
      <c r="L55" s="344"/>
      <c r="M55" s="344"/>
      <c r="N55" s="344"/>
      <c r="O55" s="344"/>
      <c r="P55" s="344"/>
      <c r="Q55" s="344"/>
      <c r="R55" s="344"/>
      <c r="S55" s="344"/>
      <c r="T55" s="344"/>
      <c r="U55" s="344"/>
      <c r="V55" s="344"/>
      <c r="W55" s="344"/>
      <c r="X55" s="344"/>
      <c r="Y55" s="344"/>
      <c r="Z55" s="344"/>
      <c r="AA55" s="344"/>
      <c r="AB55" s="344"/>
      <c r="AC55" s="344"/>
      <c r="AD55" s="344"/>
      <c r="AE55" s="344"/>
      <c r="AF55" s="344"/>
      <c r="AG55" s="344"/>
      <c r="AH55" s="344"/>
      <c r="AI55" s="344"/>
      <c r="AJ55" s="344"/>
      <c r="AK55" s="344"/>
      <c r="AL55" s="344"/>
      <c r="AM55" s="344"/>
      <c r="AN55" s="344"/>
      <c r="AO55" s="344"/>
      <c r="AP55" s="344"/>
      <c r="AQ55" s="344"/>
      <c r="AR55" s="345"/>
      <c r="AS55" s="79"/>
    </row>
    <row r="56" spans="1:45" ht="8.25" customHeight="1" x14ac:dyDescent="0.25">
      <c r="A56" s="346" t="s">
        <v>1101</v>
      </c>
      <c r="B56" s="347"/>
      <c r="C56" s="347"/>
      <c r="D56" s="347"/>
      <c r="E56" s="348"/>
      <c r="F56" s="352" t="s">
        <v>1070</v>
      </c>
      <c r="G56" s="352"/>
      <c r="H56" s="352"/>
      <c r="I56" s="352"/>
      <c r="J56" s="352"/>
      <c r="K56" s="352"/>
      <c r="L56" s="352"/>
      <c r="M56" s="352"/>
      <c r="N56" s="352"/>
      <c r="O56" s="352"/>
      <c r="P56" s="352"/>
      <c r="Q56" s="352"/>
      <c r="R56" s="352"/>
      <c r="S56" s="352"/>
      <c r="T56" s="352"/>
      <c r="U56" s="352"/>
      <c r="V56" s="352"/>
      <c r="W56" s="352"/>
      <c r="X56" s="352"/>
      <c r="Y56" s="352"/>
      <c r="Z56" s="352"/>
      <c r="AA56" s="352"/>
      <c r="AB56" s="352"/>
      <c r="AC56" s="352"/>
      <c r="AD56" s="352"/>
      <c r="AE56" s="352"/>
      <c r="AF56" s="352"/>
      <c r="AG56" s="352"/>
      <c r="AH56" s="352"/>
      <c r="AI56" s="352"/>
      <c r="AJ56" s="352"/>
      <c r="AK56" s="352"/>
      <c r="AL56" s="352"/>
      <c r="AM56" s="352"/>
      <c r="AN56" s="352"/>
      <c r="AO56" s="352"/>
      <c r="AP56" s="352"/>
      <c r="AQ56" s="352"/>
      <c r="AR56" s="353"/>
      <c r="AS56" s="79"/>
    </row>
    <row r="57" spans="1:45" ht="64.5" customHeight="1" thickBot="1" x14ac:dyDescent="0.3">
      <c r="A57" s="349"/>
      <c r="B57" s="350"/>
      <c r="C57" s="350"/>
      <c r="D57" s="350"/>
      <c r="E57" s="351"/>
      <c r="F57" s="354">
        <f>SUMIF(B14:B52,"Z",AR14:AR52)</f>
        <v>0</v>
      </c>
      <c r="G57" s="355"/>
      <c r="H57" s="355"/>
      <c r="I57" s="355"/>
      <c r="J57" s="355"/>
      <c r="K57" s="355"/>
      <c r="L57" s="355"/>
      <c r="M57" s="355"/>
      <c r="N57" s="355"/>
      <c r="O57" s="355"/>
      <c r="P57" s="355"/>
      <c r="Q57" s="355"/>
      <c r="R57" s="355"/>
      <c r="S57" s="355"/>
      <c r="T57" s="355"/>
      <c r="U57" s="355"/>
      <c r="V57" s="355"/>
      <c r="W57" s="355"/>
      <c r="X57" s="355"/>
      <c r="Y57" s="355"/>
      <c r="Z57" s="355"/>
      <c r="AA57" s="355"/>
      <c r="AB57" s="355"/>
      <c r="AC57" s="355"/>
      <c r="AD57" s="355"/>
      <c r="AE57" s="355"/>
      <c r="AF57" s="355"/>
      <c r="AG57" s="355"/>
      <c r="AH57" s="355"/>
      <c r="AI57" s="355"/>
      <c r="AJ57" s="355"/>
      <c r="AK57" s="355"/>
      <c r="AL57" s="355"/>
      <c r="AM57" s="355"/>
      <c r="AN57" s="355"/>
      <c r="AO57" s="355"/>
      <c r="AP57" s="355"/>
      <c r="AQ57" s="355"/>
      <c r="AR57" s="356"/>
      <c r="AS57" s="79"/>
    </row>
    <row r="58" spans="1:45" ht="8.25" customHeight="1" x14ac:dyDescent="0.25">
      <c r="A58" s="346" t="s">
        <v>1102</v>
      </c>
      <c r="B58" s="347"/>
      <c r="C58" s="347"/>
      <c r="D58" s="347"/>
      <c r="E58" s="347"/>
      <c r="F58" s="361" t="s">
        <v>1071</v>
      </c>
      <c r="G58" s="362"/>
      <c r="H58" s="362"/>
      <c r="I58" s="362"/>
      <c r="J58" s="362"/>
      <c r="K58" s="362"/>
      <c r="L58" s="362"/>
      <c r="M58" s="362"/>
      <c r="N58" s="362"/>
      <c r="O58" s="362"/>
      <c r="P58" s="362"/>
      <c r="Q58" s="362"/>
      <c r="R58" s="362"/>
      <c r="S58" s="362"/>
      <c r="T58" s="362"/>
      <c r="U58" s="362"/>
      <c r="V58" s="362"/>
      <c r="W58" s="362"/>
      <c r="X58" s="362"/>
      <c r="Y58" s="362"/>
      <c r="Z58" s="362"/>
      <c r="AA58" s="362"/>
      <c r="AB58" s="362"/>
      <c r="AC58" s="362"/>
      <c r="AD58" s="362"/>
      <c r="AE58" s="362"/>
      <c r="AF58" s="362"/>
      <c r="AG58" s="362"/>
      <c r="AH58" s="362"/>
      <c r="AI58" s="362"/>
      <c r="AJ58" s="362"/>
      <c r="AK58" s="362"/>
      <c r="AL58" s="362"/>
      <c r="AM58" s="362"/>
      <c r="AN58" s="362"/>
      <c r="AO58" s="362"/>
      <c r="AP58" s="362"/>
      <c r="AQ58" s="362"/>
      <c r="AR58" s="363"/>
      <c r="AS58" s="79"/>
    </row>
    <row r="59" spans="1:45" ht="64.5" customHeight="1" thickBot="1" x14ac:dyDescent="0.3">
      <c r="A59" s="349"/>
      <c r="B59" s="350"/>
      <c r="C59" s="350"/>
      <c r="D59" s="350"/>
      <c r="E59" s="350"/>
      <c r="F59" s="354">
        <f>SUMIF(B14:B52,"N",AR14:AR52)</f>
        <v>0</v>
      </c>
      <c r="G59" s="355"/>
      <c r="H59" s="355"/>
      <c r="I59" s="355"/>
      <c r="J59" s="355"/>
      <c r="K59" s="355"/>
      <c r="L59" s="355"/>
      <c r="M59" s="355"/>
      <c r="N59" s="355"/>
      <c r="O59" s="355"/>
      <c r="P59" s="355"/>
      <c r="Q59" s="355"/>
      <c r="R59" s="355"/>
      <c r="S59" s="355"/>
      <c r="T59" s="355"/>
      <c r="U59" s="355"/>
      <c r="V59" s="355"/>
      <c r="W59" s="355"/>
      <c r="X59" s="355"/>
      <c r="Y59" s="355"/>
      <c r="Z59" s="355"/>
      <c r="AA59" s="355"/>
      <c r="AB59" s="355"/>
      <c r="AC59" s="355"/>
      <c r="AD59" s="355"/>
      <c r="AE59" s="355"/>
      <c r="AF59" s="355"/>
      <c r="AG59" s="355"/>
      <c r="AH59" s="355"/>
      <c r="AI59" s="355"/>
      <c r="AJ59" s="355"/>
      <c r="AK59" s="355"/>
      <c r="AL59" s="355"/>
      <c r="AM59" s="355"/>
      <c r="AN59" s="355"/>
      <c r="AO59" s="355"/>
      <c r="AP59" s="355"/>
      <c r="AQ59" s="355"/>
      <c r="AR59" s="356"/>
      <c r="AS59" s="79"/>
    </row>
    <row r="60" spans="1:45" ht="15.75" thickBot="1" x14ac:dyDescent="0.3">
      <c r="A60" s="364" t="s">
        <v>350</v>
      </c>
      <c r="B60" s="365"/>
      <c r="C60" s="365"/>
      <c r="D60" s="365"/>
      <c r="E60" s="366"/>
      <c r="F60" s="366"/>
      <c r="G60" s="366"/>
      <c r="H60" s="366"/>
      <c r="I60" s="366"/>
      <c r="J60" s="366"/>
      <c r="K60" s="366"/>
      <c r="L60" s="366"/>
      <c r="M60" s="366"/>
      <c r="N60" s="366"/>
      <c r="O60" s="366"/>
      <c r="P60" s="366"/>
      <c r="Q60" s="366"/>
      <c r="R60" s="366"/>
      <c r="S60" s="366"/>
      <c r="T60" s="366"/>
      <c r="U60" s="366"/>
      <c r="V60" s="366"/>
      <c r="W60" s="366"/>
      <c r="X60" s="366"/>
      <c r="Y60" s="366"/>
      <c r="Z60" s="366"/>
      <c r="AA60" s="366"/>
      <c r="AB60" s="366"/>
      <c r="AC60" s="366"/>
      <c r="AD60" s="366"/>
      <c r="AE60" s="366"/>
      <c r="AF60" s="366"/>
      <c r="AG60" s="366"/>
      <c r="AH60" s="366"/>
      <c r="AI60" s="366"/>
      <c r="AJ60" s="366"/>
      <c r="AK60" s="366"/>
      <c r="AL60" s="366"/>
      <c r="AM60" s="366"/>
      <c r="AN60" s="366"/>
      <c r="AO60" s="366"/>
      <c r="AP60" s="366"/>
      <c r="AQ60" s="366"/>
      <c r="AR60" s="367"/>
      <c r="AS60" s="79"/>
    </row>
    <row r="61" spans="1:45" ht="9.75" customHeight="1" x14ac:dyDescent="0.25">
      <c r="A61" s="15"/>
      <c r="B61" s="368" t="s">
        <v>1095</v>
      </c>
      <c r="C61" s="369"/>
      <c r="D61" s="369"/>
      <c r="E61" s="370"/>
      <c r="F61" s="371" t="s">
        <v>1096</v>
      </c>
      <c r="G61" s="372"/>
      <c r="H61" s="372"/>
      <c r="I61" s="372"/>
      <c r="J61" s="372"/>
      <c r="K61" s="372"/>
      <c r="L61" s="372"/>
      <c r="M61" s="372"/>
      <c r="N61" s="372"/>
      <c r="O61" s="372"/>
      <c r="P61" s="372"/>
      <c r="Q61" s="372"/>
      <c r="R61" s="372"/>
      <c r="S61" s="371" t="s">
        <v>1097</v>
      </c>
      <c r="T61" s="372"/>
      <c r="U61" s="372"/>
      <c r="V61" s="372"/>
      <c r="W61" s="372"/>
      <c r="X61" s="372"/>
      <c r="Y61" s="372"/>
      <c r="Z61" s="372"/>
      <c r="AA61" s="372"/>
      <c r="AB61" s="372"/>
      <c r="AC61" s="372"/>
      <c r="AD61" s="372"/>
      <c r="AE61" s="372"/>
      <c r="AF61" s="372"/>
      <c r="AG61" s="372"/>
      <c r="AH61" s="372"/>
      <c r="AI61" s="372"/>
      <c r="AJ61" s="372"/>
      <c r="AK61" s="372"/>
      <c r="AL61" s="372"/>
      <c r="AM61" s="372"/>
      <c r="AN61" s="372"/>
      <c r="AO61" s="372"/>
      <c r="AP61" s="372"/>
      <c r="AQ61" s="372"/>
      <c r="AR61" s="373"/>
      <c r="AS61" s="79"/>
    </row>
    <row r="62" spans="1:45" ht="28.5" customHeight="1" x14ac:dyDescent="0.25">
      <c r="A62" s="15"/>
      <c r="B62" s="128"/>
      <c r="C62" s="129"/>
      <c r="D62" s="129"/>
      <c r="E62" s="130"/>
      <c r="F62" s="128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30"/>
      <c r="S62" s="128"/>
      <c r="T62" s="129"/>
      <c r="U62" s="129"/>
      <c r="V62" s="129"/>
      <c r="W62" s="129"/>
      <c r="X62" s="129"/>
      <c r="Y62" s="129"/>
      <c r="Z62" s="129"/>
      <c r="AA62" s="129"/>
      <c r="AB62" s="129"/>
      <c r="AC62" s="129"/>
      <c r="AD62" s="129"/>
      <c r="AE62" s="129"/>
      <c r="AF62" s="129"/>
      <c r="AG62" s="129"/>
      <c r="AH62" s="129"/>
      <c r="AI62" s="129"/>
      <c r="AJ62" s="129"/>
      <c r="AK62" s="129"/>
      <c r="AL62" s="129"/>
      <c r="AM62" s="129"/>
      <c r="AN62" s="129"/>
      <c r="AO62" s="129"/>
      <c r="AP62" s="129"/>
      <c r="AQ62" s="129"/>
      <c r="AR62" s="374"/>
      <c r="AS62" s="79"/>
    </row>
    <row r="63" spans="1:45" ht="10.5" customHeight="1" x14ac:dyDescent="0.25">
      <c r="A63" s="15"/>
      <c r="B63" s="233" t="s">
        <v>1098</v>
      </c>
      <c r="C63" s="234"/>
      <c r="D63" s="234"/>
      <c r="E63" s="234"/>
      <c r="F63" s="234"/>
      <c r="G63" s="234"/>
      <c r="H63" s="234"/>
      <c r="I63" s="234"/>
      <c r="J63" s="234"/>
      <c r="K63" s="234"/>
      <c r="L63" s="234"/>
      <c r="M63" s="234"/>
      <c r="N63" s="234"/>
      <c r="O63" s="234"/>
      <c r="P63" s="234"/>
      <c r="Q63" s="234"/>
      <c r="R63" s="235"/>
      <c r="S63" s="305" t="s">
        <v>1099</v>
      </c>
      <c r="T63" s="305"/>
      <c r="U63" s="305"/>
      <c r="V63" s="305"/>
      <c r="W63" s="305"/>
      <c r="X63" s="305"/>
      <c r="Y63" s="305"/>
      <c r="Z63" s="305"/>
      <c r="AA63" s="305"/>
      <c r="AB63" s="305"/>
      <c r="AC63" s="305"/>
      <c r="AD63" s="305"/>
      <c r="AE63" s="305"/>
      <c r="AF63" s="305"/>
      <c r="AG63" s="305"/>
      <c r="AH63" s="305"/>
      <c r="AI63" s="305"/>
      <c r="AJ63" s="305"/>
      <c r="AK63" s="305"/>
      <c r="AL63" s="305"/>
      <c r="AM63" s="305"/>
      <c r="AN63" s="305"/>
      <c r="AO63" s="305"/>
      <c r="AP63" s="305"/>
      <c r="AQ63" s="305"/>
      <c r="AR63" s="307"/>
      <c r="AS63" s="79"/>
    </row>
    <row r="64" spans="1:45" ht="30.75" customHeight="1" thickBot="1" x14ac:dyDescent="0.3">
      <c r="A64" s="15"/>
      <c r="B64" s="357"/>
      <c r="C64" s="358"/>
      <c r="D64" s="358"/>
      <c r="E64" s="358"/>
      <c r="F64" s="358"/>
      <c r="G64" s="358"/>
      <c r="H64" s="358"/>
      <c r="I64" s="358"/>
      <c r="J64" s="358"/>
      <c r="K64" s="358"/>
      <c r="L64" s="358"/>
      <c r="M64" s="358"/>
      <c r="N64" s="358"/>
      <c r="O64" s="358"/>
      <c r="P64" s="358"/>
      <c r="Q64" s="358"/>
      <c r="R64" s="359"/>
      <c r="S64" s="357"/>
      <c r="T64" s="358"/>
      <c r="U64" s="358"/>
      <c r="V64" s="358"/>
      <c r="W64" s="358"/>
      <c r="X64" s="358"/>
      <c r="Y64" s="358"/>
      <c r="Z64" s="358"/>
      <c r="AA64" s="358"/>
      <c r="AB64" s="358"/>
      <c r="AC64" s="358"/>
      <c r="AD64" s="358"/>
      <c r="AE64" s="358"/>
      <c r="AF64" s="358"/>
      <c r="AG64" s="358"/>
      <c r="AH64" s="358"/>
      <c r="AI64" s="358"/>
      <c r="AJ64" s="358"/>
      <c r="AK64" s="358"/>
      <c r="AL64" s="358"/>
      <c r="AM64" s="358"/>
      <c r="AN64" s="358"/>
      <c r="AO64" s="358"/>
      <c r="AP64" s="358"/>
      <c r="AQ64" s="358"/>
      <c r="AR64" s="360"/>
      <c r="AS64" s="79"/>
    </row>
    <row r="65" spans="1:45" ht="23.25" customHeight="1" x14ac:dyDescent="0.25">
      <c r="A65" s="384" t="s">
        <v>30</v>
      </c>
      <c r="B65" s="385"/>
      <c r="C65" s="385"/>
      <c r="D65" s="385"/>
      <c r="E65" s="385"/>
      <c r="F65" s="385"/>
      <c r="G65" s="385"/>
      <c r="H65" s="385"/>
      <c r="I65" s="385"/>
      <c r="J65" s="385"/>
      <c r="K65" s="385"/>
      <c r="L65" s="385"/>
      <c r="M65" s="385"/>
      <c r="N65" s="385"/>
      <c r="O65" s="385"/>
      <c r="P65" s="385"/>
      <c r="Q65" s="385"/>
      <c r="R65" s="385"/>
      <c r="S65" s="385"/>
      <c r="T65" s="385"/>
      <c r="U65" s="385"/>
      <c r="V65" s="385"/>
      <c r="W65" s="385"/>
      <c r="X65" s="385"/>
      <c r="Y65" s="385"/>
      <c r="Z65" s="385"/>
      <c r="AA65" s="385"/>
      <c r="AB65" s="385"/>
      <c r="AC65" s="385"/>
      <c r="AD65" s="385"/>
      <c r="AE65" s="385"/>
      <c r="AF65" s="385"/>
      <c r="AG65" s="385"/>
      <c r="AH65" s="385"/>
      <c r="AI65" s="385"/>
      <c r="AJ65" s="385"/>
      <c r="AK65" s="385"/>
      <c r="AL65" s="385"/>
      <c r="AM65" s="385"/>
      <c r="AN65" s="385"/>
      <c r="AO65" s="385"/>
      <c r="AP65" s="385"/>
      <c r="AQ65" s="385"/>
      <c r="AR65" s="386"/>
    </row>
    <row r="66" spans="1:45" ht="15" customHeight="1" x14ac:dyDescent="0.25">
      <c r="A66" s="387" t="s">
        <v>270</v>
      </c>
      <c r="B66" s="276"/>
      <c r="C66" s="276"/>
      <c r="D66" s="276"/>
      <c r="E66" s="276"/>
      <c r="F66" s="276"/>
      <c r="G66" s="276"/>
      <c r="H66" s="276"/>
      <c r="I66" s="276"/>
      <c r="J66" s="276"/>
      <c r="K66" s="276"/>
      <c r="L66" s="276"/>
      <c r="M66" s="276"/>
      <c r="N66" s="276"/>
      <c r="O66" s="276"/>
      <c r="P66" s="276"/>
      <c r="Q66" s="276"/>
      <c r="R66" s="276"/>
      <c r="S66" s="276"/>
      <c r="T66" s="276"/>
      <c r="U66" s="276"/>
      <c r="V66" s="276"/>
      <c r="W66" s="276"/>
      <c r="X66" s="276"/>
      <c r="Y66" s="276"/>
      <c r="Z66" s="276"/>
      <c r="AA66" s="276"/>
      <c r="AB66" s="276"/>
      <c r="AC66" s="276"/>
      <c r="AD66" s="276"/>
      <c r="AE66" s="276"/>
      <c r="AF66" s="276"/>
      <c r="AG66" s="276"/>
      <c r="AH66" s="276"/>
      <c r="AI66" s="276"/>
      <c r="AJ66" s="276"/>
      <c r="AK66" s="276"/>
      <c r="AL66" s="276"/>
      <c r="AM66" s="276"/>
      <c r="AN66" s="276"/>
      <c r="AO66" s="276"/>
      <c r="AP66" s="276"/>
      <c r="AQ66" s="276"/>
      <c r="AR66" s="388"/>
      <c r="AS66" s="79"/>
    </row>
    <row r="67" spans="1:45" ht="15" customHeight="1" x14ac:dyDescent="0.25">
      <c r="A67" s="378" t="s">
        <v>343</v>
      </c>
      <c r="B67" s="389"/>
      <c r="C67" s="389"/>
      <c r="D67" s="389"/>
      <c r="E67" s="389"/>
      <c r="F67" s="389"/>
      <c r="G67" s="389"/>
      <c r="H67" s="389"/>
      <c r="I67" s="389"/>
      <c r="J67" s="389"/>
      <c r="K67" s="389"/>
      <c r="L67" s="389"/>
      <c r="M67" s="389"/>
      <c r="N67" s="389"/>
      <c r="O67" s="389"/>
      <c r="P67" s="389"/>
      <c r="Q67" s="389"/>
      <c r="R67" s="389"/>
      <c r="S67" s="389"/>
      <c r="T67" s="389"/>
      <c r="U67" s="389"/>
      <c r="V67" s="389"/>
      <c r="W67" s="389"/>
      <c r="X67" s="389"/>
      <c r="Y67" s="389"/>
      <c r="Z67" s="389"/>
      <c r="AA67" s="389"/>
      <c r="AB67" s="389"/>
      <c r="AC67" s="389"/>
      <c r="AD67" s="389"/>
      <c r="AE67" s="389"/>
      <c r="AF67" s="389"/>
      <c r="AG67" s="389"/>
      <c r="AH67" s="389"/>
      <c r="AI67" s="389"/>
      <c r="AJ67" s="389"/>
      <c r="AK67" s="389"/>
      <c r="AL67" s="389"/>
      <c r="AM67" s="389"/>
      <c r="AN67" s="389"/>
      <c r="AO67" s="389"/>
      <c r="AP67" s="389"/>
      <c r="AQ67" s="389"/>
      <c r="AR67" s="390"/>
      <c r="AS67" s="79"/>
    </row>
    <row r="68" spans="1:45" ht="24" customHeight="1" x14ac:dyDescent="0.25">
      <c r="A68" s="375" t="s">
        <v>338</v>
      </c>
      <c r="B68" s="376"/>
      <c r="C68" s="376"/>
      <c r="D68" s="376"/>
      <c r="E68" s="376"/>
      <c r="F68" s="376"/>
      <c r="G68" s="376"/>
      <c r="H68" s="376"/>
      <c r="I68" s="376"/>
      <c r="J68" s="376"/>
      <c r="K68" s="376"/>
      <c r="L68" s="376"/>
      <c r="M68" s="376"/>
      <c r="N68" s="376"/>
      <c r="O68" s="376"/>
      <c r="P68" s="376"/>
      <c r="Q68" s="376"/>
      <c r="R68" s="376"/>
      <c r="S68" s="376"/>
      <c r="T68" s="376"/>
      <c r="U68" s="376"/>
      <c r="V68" s="376"/>
      <c r="W68" s="376"/>
      <c r="X68" s="376"/>
      <c r="Y68" s="376"/>
      <c r="Z68" s="376"/>
      <c r="AA68" s="376"/>
      <c r="AB68" s="376"/>
      <c r="AC68" s="376"/>
      <c r="AD68" s="376"/>
      <c r="AE68" s="376"/>
      <c r="AF68" s="376"/>
      <c r="AG68" s="376"/>
      <c r="AH68" s="376"/>
      <c r="AI68" s="376"/>
      <c r="AJ68" s="376"/>
      <c r="AK68" s="376"/>
      <c r="AL68" s="376"/>
      <c r="AM68" s="376"/>
      <c r="AN68" s="376"/>
      <c r="AO68" s="376"/>
      <c r="AP68" s="376"/>
      <c r="AQ68" s="376"/>
      <c r="AR68" s="377"/>
      <c r="AS68" s="79"/>
    </row>
    <row r="69" spans="1:45" ht="15" customHeight="1" x14ac:dyDescent="0.25">
      <c r="A69" s="375" t="s">
        <v>339</v>
      </c>
      <c r="B69" s="376"/>
      <c r="C69" s="376"/>
      <c r="D69" s="376"/>
      <c r="E69" s="376"/>
      <c r="F69" s="376"/>
      <c r="G69" s="376"/>
      <c r="H69" s="376"/>
      <c r="I69" s="376"/>
      <c r="J69" s="376"/>
      <c r="K69" s="376"/>
      <c r="L69" s="376"/>
      <c r="M69" s="376"/>
      <c r="N69" s="376"/>
      <c r="O69" s="376"/>
      <c r="P69" s="376"/>
      <c r="Q69" s="376"/>
      <c r="R69" s="376"/>
      <c r="S69" s="376"/>
      <c r="T69" s="376"/>
      <c r="U69" s="376"/>
      <c r="V69" s="376"/>
      <c r="W69" s="376"/>
      <c r="X69" s="376"/>
      <c r="Y69" s="376"/>
      <c r="Z69" s="376"/>
      <c r="AA69" s="376"/>
      <c r="AB69" s="376"/>
      <c r="AC69" s="376"/>
      <c r="AD69" s="376"/>
      <c r="AE69" s="376"/>
      <c r="AF69" s="376"/>
      <c r="AG69" s="376"/>
      <c r="AH69" s="376"/>
      <c r="AI69" s="376"/>
      <c r="AJ69" s="376"/>
      <c r="AK69" s="376"/>
      <c r="AL69" s="376"/>
      <c r="AM69" s="376"/>
      <c r="AN69" s="376"/>
      <c r="AO69" s="376"/>
      <c r="AP69" s="376"/>
      <c r="AQ69" s="376"/>
      <c r="AR69" s="377"/>
      <c r="AS69" s="79"/>
    </row>
    <row r="70" spans="1:45" ht="24.75" customHeight="1" x14ac:dyDescent="0.25">
      <c r="A70" s="391" t="s">
        <v>1103</v>
      </c>
      <c r="B70" s="392"/>
      <c r="C70" s="392"/>
      <c r="D70" s="392"/>
      <c r="E70" s="392"/>
      <c r="F70" s="392"/>
      <c r="G70" s="392"/>
      <c r="H70" s="392"/>
      <c r="I70" s="392"/>
      <c r="J70" s="392"/>
      <c r="K70" s="392"/>
      <c r="L70" s="392"/>
      <c r="M70" s="392"/>
      <c r="N70" s="392"/>
      <c r="O70" s="392"/>
      <c r="P70" s="392"/>
      <c r="Q70" s="392"/>
      <c r="R70" s="392"/>
      <c r="S70" s="392"/>
      <c r="T70" s="392"/>
      <c r="U70" s="392"/>
      <c r="V70" s="392"/>
      <c r="W70" s="392"/>
      <c r="X70" s="392"/>
      <c r="Y70" s="392"/>
      <c r="Z70" s="392"/>
      <c r="AA70" s="392"/>
      <c r="AB70" s="392"/>
      <c r="AC70" s="392"/>
      <c r="AD70" s="392"/>
      <c r="AE70" s="392"/>
      <c r="AF70" s="392"/>
      <c r="AG70" s="392"/>
      <c r="AH70" s="392"/>
      <c r="AI70" s="392"/>
      <c r="AJ70" s="392"/>
      <c r="AK70" s="392"/>
      <c r="AL70" s="392"/>
      <c r="AM70" s="392"/>
      <c r="AN70" s="392"/>
      <c r="AO70" s="392"/>
      <c r="AP70" s="392"/>
      <c r="AQ70" s="392"/>
      <c r="AR70" s="393"/>
    </row>
    <row r="71" spans="1:45" ht="15" customHeight="1" x14ac:dyDescent="0.25">
      <c r="A71" s="375" t="s">
        <v>344</v>
      </c>
      <c r="B71" s="376"/>
      <c r="C71" s="376"/>
      <c r="D71" s="376"/>
      <c r="E71" s="376"/>
      <c r="F71" s="376"/>
      <c r="G71" s="376"/>
      <c r="H71" s="376"/>
      <c r="I71" s="376"/>
      <c r="J71" s="376"/>
      <c r="K71" s="376"/>
      <c r="L71" s="376"/>
      <c r="M71" s="376"/>
      <c r="N71" s="376"/>
      <c r="O71" s="376"/>
      <c r="P71" s="376"/>
      <c r="Q71" s="376"/>
      <c r="R71" s="376"/>
      <c r="S71" s="376"/>
      <c r="T71" s="376"/>
      <c r="U71" s="376"/>
      <c r="V71" s="376"/>
      <c r="W71" s="376"/>
      <c r="X71" s="376"/>
      <c r="Y71" s="376"/>
      <c r="Z71" s="376"/>
      <c r="AA71" s="376"/>
      <c r="AB71" s="376"/>
      <c r="AC71" s="376"/>
      <c r="AD71" s="376"/>
      <c r="AE71" s="376"/>
      <c r="AF71" s="376"/>
      <c r="AG71" s="376"/>
      <c r="AH71" s="376"/>
      <c r="AI71" s="376"/>
      <c r="AJ71" s="376"/>
      <c r="AK71" s="376"/>
      <c r="AL71" s="376"/>
      <c r="AM71" s="376"/>
      <c r="AN71" s="376"/>
      <c r="AO71" s="376"/>
      <c r="AP71" s="376"/>
      <c r="AQ71" s="376"/>
      <c r="AR71" s="377"/>
    </row>
    <row r="72" spans="1:45" ht="17.25" customHeight="1" x14ac:dyDescent="0.25">
      <c r="A72" s="378" t="s">
        <v>345</v>
      </c>
      <c r="B72" s="379"/>
      <c r="C72" s="379"/>
      <c r="D72" s="379"/>
      <c r="E72" s="379"/>
      <c r="F72" s="379"/>
      <c r="G72" s="379"/>
      <c r="H72" s="379"/>
      <c r="I72" s="379"/>
      <c r="J72" s="379"/>
      <c r="K72" s="379"/>
      <c r="L72" s="379"/>
      <c r="M72" s="379"/>
      <c r="N72" s="379"/>
      <c r="O72" s="379"/>
      <c r="P72" s="379"/>
      <c r="Q72" s="379"/>
      <c r="R72" s="379"/>
      <c r="S72" s="379"/>
      <c r="T72" s="379"/>
      <c r="U72" s="379"/>
      <c r="V72" s="379"/>
      <c r="W72" s="379"/>
      <c r="X72" s="379"/>
      <c r="Y72" s="379"/>
      <c r="Z72" s="379"/>
      <c r="AA72" s="379"/>
      <c r="AB72" s="379"/>
      <c r="AC72" s="379"/>
      <c r="AD72" s="379"/>
      <c r="AE72" s="379"/>
      <c r="AF72" s="379"/>
      <c r="AG72" s="379"/>
      <c r="AH72" s="379"/>
      <c r="AI72" s="379"/>
      <c r="AJ72" s="379"/>
      <c r="AK72" s="379"/>
      <c r="AL72" s="379"/>
      <c r="AM72" s="379"/>
      <c r="AN72" s="379"/>
      <c r="AO72" s="379"/>
      <c r="AP72" s="379"/>
      <c r="AQ72" s="379"/>
      <c r="AR72" s="380"/>
    </row>
    <row r="73" spans="1:45" x14ac:dyDescent="0.25">
      <c r="A73" s="381" t="s">
        <v>1104</v>
      </c>
      <c r="B73" s="382"/>
      <c r="C73" s="382"/>
      <c r="D73" s="382"/>
      <c r="E73" s="382"/>
      <c r="F73" s="382"/>
      <c r="G73" s="382"/>
      <c r="H73" s="382"/>
      <c r="I73" s="382"/>
      <c r="J73" s="382"/>
      <c r="K73" s="382"/>
      <c r="L73" s="382"/>
      <c r="M73" s="382"/>
      <c r="N73" s="382"/>
      <c r="O73" s="382"/>
      <c r="P73" s="382"/>
      <c r="Q73" s="382"/>
      <c r="R73" s="382"/>
      <c r="S73" s="382"/>
      <c r="T73" s="382"/>
      <c r="U73" s="382"/>
      <c r="V73" s="382"/>
      <c r="W73" s="382"/>
      <c r="X73" s="382"/>
      <c r="Y73" s="382"/>
      <c r="Z73" s="382"/>
      <c r="AA73" s="382"/>
      <c r="AB73" s="382"/>
      <c r="AC73" s="382"/>
      <c r="AD73" s="382"/>
      <c r="AE73" s="382"/>
      <c r="AF73" s="382"/>
      <c r="AG73" s="382"/>
      <c r="AH73" s="382"/>
      <c r="AI73" s="382"/>
      <c r="AJ73" s="382"/>
      <c r="AK73" s="382"/>
      <c r="AL73" s="382"/>
      <c r="AM73" s="382"/>
      <c r="AN73" s="382"/>
      <c r="AO73" s="382"/>
      <c r="AP73" s="382"/>
      <c r="AQ73" s="382"/>
      <c r="AR73" s="383"/>
      <c r="AS73" s="79"/>
    </row>
    <row r="78" spans="1:45" ht="18" x14ac:dyDescent="0.25">
      <c r="D78" s="25"/>
    </row>
    <row r="79" spans="1:45" ht="18" x14ac:dyDescent="0.25">
      <c r="D79" s="26"/>
    </row>
    <row r="80" spans="1:45" ht="18" x14ac:dyDescent="0.25">
      <c r="D80" s="25"/>
    </row>
    <row r="81" spans="4:4" ht="18" x14ac:dyDescent="0.25">
      <c r="D81" s="25"/>
    </row>
    <row r="82" spans="4:4" ht="18" x14ac:dyDescent="0.25">
      <c r="D82" s="25"/>
    </row>
  </sheetData>
  <sheetProtection algorithmName="SHA-512" hashValue="W2V1caU/YNtAsm3p3NWrwL8A25EfBaN/UqMlxUYYERhq0ingwHT4TLEAtGBIdtSTr1/zFex64Tia8/yuHE0Y6g==" saltValue="EA2dCAW08m9vlDcehRn9Eg==" spinCount="100000" sheet="1" formatCells="0" selectLockedCells="1"/>
  <dataConsolidate/>
  <mergeCells count="51">
    <mergeCell ref="B1:AR1"/>
    <mergeCell ref="A2:AR2"/>
    <mergeCell ref="A3:AR3"/>
    <mergeCell ref="A4:AR4"/>
    <mergeCell ref="B5:T5"/>
    <mergeCell ref="U5:AR5"/>
    <mergeCell ref="B6:T6"/>
    <mergeCell ref="U6:AR6"/>
    <mergeCell ref="A7:AR7"/>
    <mergeCell ref="A8:A11"/>
    <mergeCell ref="B8:B11"/>
    <mergeCell ref="D8:AQ8"/>
    <mergeCell ref="AR8:AR11"/>
    <mergeCell ref="C9:C11"/>
    <mergeCell ref="D9:D11"/>
    <mergeCell ref="E9:E11"/>
    <mergeCell ref="F9:AQ9"/>
    <mergeCell ref="F10:P10"/>
    <mergeCell ref="Q10:X10"/>
    <mergeCell ref="Y10:AF10"/>
    <mergeCell ref="AG10:AM10"/>
    <mergeCell ref="AN10:AQ10"/>
    <mergeCell ref="A54:E55"/>
    <mergeCell ref="F54:AR54"/>
    <mergeCell ref="F55:AR55"/>
    <mergeCell ref="A56:E57"/>
    <mergeCell ref="F56:AR56"/>
    <mergeCell ref="F57:AR57"/>
    <mergeCell ref="B64:R64"/>
    <mergeCell ref="S64:AR64"/>
    <mergeCell ref="A58:E59"/>
    <mergeCell ref="F58:AR58"/>
    <mergeCell ref="F59:AR59"/>
    <mergeCell ref="A60:AR60"/>
    <mergeCell ref="B61:E61"/>
    <mergeCell ref="F61:R61"/>
    <mergeCell ref="S61:AR61"/>
    <mergeCell ref="B62:E62"/>
    <mergeCell ref="F62:R62"/>
    <mergeCell ref="S62:AR62"/>
    <mergeCell ref="B63:R63"/>
    <mergeCell ref="S63:AR63"/>
    <mergeCell ref="A71:AR71"/>
    <mergeCell ref="A72:AR72"/>
    <mergeCell ref="A73:AR73"/>
    <mergeCell ref="A65:AR65"/>
    <mergeCell ref="A66:AR66"/>
    <mergeCell ref="A67:AR67"/>
    <mergeCell ref="A68:AR68"/>
    <mergeCell ref="A69:AR69"/>
    <mergeCell ref="A70:AR70"/>
  </mergeCells>
  <dataValidations count="5">
    <dataValidation type="list" allowBlank="1" showInputMessage="1" showErrorMessage="1" sqref="D14 D16 D18 D20 D22 D24 D26 D28 D30 D32 D34 D36 D38 D40 D42 D44 D46 D48 D50 D52" xr:uid="{00000000-0002-0000-1500-000000000000}">
      <mc:AlternateContent xmlns:x12ac="http://schemas.microsoft.com/office/spreadsheetml/2011/1/ac" xmlns:mc="http://schemas.openxmlformats.org/markup-compatibility/2006">
        <mc:Choice Requires="x12ac">
          <x12ac:list>handel,gastronomia,usługi,"obsługa biurowa, pomieszczenia socjalne związane z działalnością produkcyjną",szkoły,żłobki,przedszkola,przemysłowe zakłady produkcyjne,"biura, urzędy i instytucje",szpitale,hotele i inne obiekty noclegowe</x12ac:list>
        </mc:Choice>
        <mc:Fallback>
          <formula1>"handel,gastronomia,usługi,obsługa biurowa, pomieszczenia socjalne związane z działalnością produkcyjną,szkoły,żłobki,przedszkola,przemysłowe zakłady produkcyjne,biura, urzędy i instytucje,szpitale,hotele i inne obiekty noclegowe"</formula1>
        </mc:Fallback>
      </mc:AlternateContent>
    </dataValidation>
    <dataValidation type="list" allowBlank="1" showInputMessage="1" showErrorMessage="1" sqref="B14" xr:uid="{00000000-0002-0000-1500-000001000000}">
      <formula1>",Z,N,B, ,"</formula1>
    </dataValidation>
    <dataValidation type="list" allowBlank="1" showInputMessage="1" showErrorMessage="1" sqref="B16 B18 B20 B22 B24 B26 B28 B30 B32 B34 B36 B38 B40 B42 B44 B46 B48 B50 B52" xr:uid="{00000000-0002-0000-1500-000002000000}">
      <formula1>",Z,N,B"</formula1>
    </dataValidation>
    <dataValidation type="list" allowBlank="1" showInputMessage="1" showErrorMessage="1" sqref="F14:P14 AN14:AQ14 F50:P50 AN50:AQ50 F16:P16 AN16:AQ16 F18:P18 AN18:AQ18 F20:P20 AN20:AQ20 F22:P22 AN22:AQ22 F24:P24 AN24:AQ24 F26:P26 AN26:AQ26 F28:P28 AN28:AQ28 F30:P30 AN30:AQ30 F32:P32 AN32:AQ32 F34:P34 AN34:AQ34 F36:P36 AN36:AQ36 F38:P38 AN38:AQ38 F40:P40 AN40:AQ40 F42:P42 AN42:AQ42 F44:P44 AN44:AQ44 F46:P46 AN46:AQ46 F48:P48 AN48:AQ48 F52:P52 AN52:AQ52" xr:uid="{00000000-0002-0000-1500-000003000000}">
      <mc:AlternateContent xmlns:x12ac="http://schemas.microsoft.com/office/spreadsheetml/2011/1/ac" xmlns:mc="http://schemas.openxmlformats.org/markup-compatibility/2006">
        <mc:Choice Requires="x12ac">
          <x12ac:list>0,"4,33","8,66","12,99","17,32","21,65","25,98","30,31","34,64","38,97","43,3","47,63","51,96","56,29","60,62","64,95"</x12ac:list>
        </mc:Choice>
        <mc:Fallback>
          <formula1>"0,4,33,8,66,12,99,17,32,21,65,25,98,30,31,34,64,38,97,43,3,47,63,51,96,56,29,60,62,64,95"</formula1>
        </mc:Fallback>
      </mc:AlternateContent>
    </dataValidation>
    <dataValidation type="list" allowBlank="1" showInputMessage="1" showErrorMessage="1" sqref="Q14:AM14 Q36:AM36 Q42:AM42 Q50:AM50 Q26:AM26 Q38:AM38 Q16:AM16 Q32:AM32 Q48:AM48 Q18:AM18 Q28:AM28 Q46:AM46 Q20:AM20 Q34:AM34 Q40:AM40 Q22:AM22 Q30:AM30 Q44:AM44 Q24:AM24 Q52:AM52" xr:uid="{00000000-0002-0000-1500-000004000000}">
      <mc:AlternateContent xmlns:x12ac="http://schemas.microsoft.com/office/spreadsheetml/2011/1/ac" xmlns:mc="http://schemas.openxmlformats.org/markup-compatibility/2006">
        <mc:Choice Requires="x12ac">
          <x12ac:list>"2,17","4,34","6,51","8,68","10,85","13,02","15,19","17,36","19,53","21,7","23,87","26,04","28,21","30,38","32,55"</x12ac:list>
        </mc:Choice>
        <mc:Fallback>
          <formula1>"2,17,4,34,6,51,8,68,10,85,13,02,15,19,17,36,19,53,21,7,23,87,26,04,28,21,30,38,32,55"</formula1>
        </mc:Fallback>
      </mc:AlternateContent>
    </dataValidation>
  </dataValidations>
  <printOptions horizontalCentered="1"/>
  <pageMargins left="0.25" right="0.25" top="0.75" bottom="0.75" header="0.3" footer="0.3"/>
  <pageSetup paperSize="8" scale="4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>
    <pageSetUpPr fitToPage="1"/>
  </sheetPr>
  <dimension ref="A1:AS82"/>
  <sheetViews>
    <sheetView showGridLines="0" view="pageBreakPreview" zoomScale="70" zoomScaleNormal="70" zoomScaleSheetLayoutView="70" workbookViewId="0">
      <pane ySplit="12" topLeftCell="A13" activePane="bottomLeft" state="frozen"/>
      <selection pane="bottomLeft" activeCell="B6" sqref="B6:T6"/>
    </sheetView>
  </sheetViews>
  <sheetFormatPr defaultRowHeight="15" x14ac:dyDescent="0.25"/>
  <cols>
    <col min="1" max="1" width="10.42578125" customWidth="1"/>
    <col min="2" max="2" width="9.85546875" customWidth="1"/>
    <col min="3" max="3" width="13.28515625" customWidth="1"/>
    <col min="4" max="4" width="33.85546875" customWidth="1"/>
    <col min="5" max="5" width="13.7109375" customWidth="1"/>
    <col min="6" max="13" width="6.7109375" customWidth="1"/>
    <col min="14" max="16" width="8.5703125" customWidth="1"/>
    <col min="17" max="21" width="6.7109375" customWidth="1"/>
    <col min="22" max="22" width="7.5703125" customWidth="1"/>
    <col min="23" max="25" width="8.28515625" customWidth="1"/>
    <col min="26" max="29" width="6.7109375" customWidth="1"/>
    <col min="30" max="32" width="8.42578125" customWidth="1"/>
    <col min="33" max="34" width="7.85546875" customWidth="1"/>
    <col min="35" max="37" width="6.7109375" customWidth="1"/>
    <col min="38" max="39" width="8.5703125" customWidth="1"/>
    <col min="40" max="40" width="6.7109375" customWidth="1"/>
    <col min="41" max="42" width="8.7109375" customWidth="1"/>
    <col min="43" max="43" width="8.5703125" customWidth="1"/>
    <col min="44" max="44" width="24.28515625" customWidth="1"/>
  </cols>
  <sheetData>
    <row r="1" spans="1:45" ht="18" customHeight="1" thickBot="1" x14ac:dyDescent="0.3">
      <c r="A1" t="s">
        <v>174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7"/>
      <c r="Z1" s="257"/>
      <c r="AA1" s="257"/>
      <c r="AB1" s="257"/>
      <c r="AC1" s="257"/>
      <c r="AD1" s="257"/>
      <c r="AE1" s="257"/>
      <c r="AF1" s="257"/>
      <c r="AG1" s="257"/>
      <c r="AH1" s="257"/>
      <c r="AI1" s="257"/>
      <c r="AJ1" s="257"/>
      <c r="AK1" s="257"/>
      <c r="AL1" s="257"/>
      <c r="AM1" s="257"/>
      <c r="AN1" s="257"/>
      <c r="AO1" s="257"/>
      <c r="AP1" s="257"/>
      <c r="AQ1" s="257"/>
      <c r="AR1" s="257"/>
    </row>
    <row r="2" spans="1:45" ht="18" customHeight="1" x14ac:dyDescent="0.25">
      <c r="A2" s="295" t="s">
        <v>236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  <c r="W2" s="296"/>
      <c r="X2" s="296"/>
      <c r="Y2" s="296"/>
      <c r="Z2" s="296"/>
      <c r="AA2" s="296"/>
      <c r="AB2" s="296"/>
      <c r="AC2" s="296"/>
      <c r="AD2" s="296"/>
      <c r="AE2" s="296"/>
      <c r="AF2" s="296"/>
      <c r="AG2" s="296"/>
      <c r="AH2" s="296"/>
      <c r="AI2" s="296"/>
      <c r="AJ2" s="296"/>
      <c r="AK2" s="296"/>
      <c r="AL2" s="296"/>
      <c r="AM2" s="296"/>
      <c r="AN2" s="296"/>
      <c r="AO2" s="296"/>
      <c r="AP2" s="296"/>
      <c r="AQ2" s="296"/>
      <c r="AR2" s="297"/>
      <c r="AS2" s="79"/>
    </row>
    <row r="3" spans="1:45" ht="79.5" customHeight="1" x14ac:dyDescent="0.25">
      <c r="A3" s="298" t="s">
        <v>247</v>
      </c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299"/>
      <c r="T3" s="299"/>
      <c r="U3" s="299"/>
      <c r="V3" s="299"/>
      <c r="W3" s="299"/>
      <c r="X3" s="299"/>
      <c r="Y3" s="299"/>
      <c r="Z3" s="299"/>
      <c r="AA3" s="299"/>
      <c r="AB3" s="299"/>
      <c r="AC3" s="299"/>
      <c r="AD3" s="299"/>
      <c r="AE3" s="299"/>
      <c r="AF3" s="299"/>
      <c r="AG3" s="299"/>
      <c r="AH3" s="299"/>
      <c r="AI3" s="299"/>
      <c r="AJ3" s="299"/>
      <c r="AK3" s="299"/>
      <c r="AL3" s="299"/>
      <c r="AM3" s="299"/>
      <c r="AN3" s="299"/>
      <c r="AO3" s="299"/>
      <c r="AP3" s="299"/>
      <c r="AQ3" s="299"/>
      <c r="AR3" s="300"/>
    </row>
    <row r="4" spans="1:45" ht="17.25" customHeight="1" x14ac:dyDescent="0.25">
      <c r="A4" s="301" t="s">
        <v>348</v>
      </c>
      <c r="B4" s="302"/>
      <c r="C4" s="302"/>
      <c r="D4" s="302"/>
      <c r="E4" s="302"/>
      <c r="F4" s="302"/>
      <c r="G4" s="302"/>
      <c r="H4" s="302"/>
      <c r="I4" s="302"/>
      <c r="J4" s="302"/>
      <c r="K4" s="302"/>
      <c r="L4" s="302"/>
      <c r="M4" s="302"/>
      <c r="N4" s="302"/>
      <c r="O4" s="302"/>
      <c r="P4" s="302"/>
      <c r="Q4" s="302"/>
      <c r="R4" s="302"/>
      <c r="S4" s="302"/>
      <c r="T4" s="302"/>
      <c r="U4" s="302"/>
      <c r="V4" s="302"/>
      <c r="W4" s="302"/>
      <c r="X4" s="302"/>
      <c r="Y4" s="302"/>
      <c r="Z4" s="302"/>
      <c r="AA4" s="302"/>
      <c r="AB4" s="302"/>
      <c r="AC4" s="302"/>
      <c r="AD4" s="302"/>
      <c r="AE4" s="302"/>
      <c r="AF4" s="302"/>
      <c r="AG4" s="302"/>
      <c r="AH4" s="302"/>
      <c r="AI4" s="302"/>
      <c r="AJ4" s="302"/>
      <c r="AK4" s="302"/>
      <c r="AL4" s="302"/>
      <c r="AM4" s="302"/>
      <c r="AN4" s="302"/>
      <c r="AO4" s="302"/>
      <c r="AP4" s="302"/>
      <c r="AQ4" s="302"/>
      <c r="AR4" s="303"/>
      <c r="AS4" s="79"/>
    </row>
    <row r="5" spans="1:45" ht="10.5" customHeight="1" x14ac:dyDescent="0.25">
      <c r="A5" s="51"/>
      <c r="B5" s="304" t="s">
        <v>239</v>
      </c>
      <c r="C5" s="305"/>
      <c r="D5" s="305"/>
      <c r="E5" s="305"/>
      <c r="F5" s="305"/>
      <c r="G5" s="305"/>
      <c r="H5" s="305"/>
      <c r="I5" s="305"/>
      <c r="J5" s="305"/>
      <c r="K5" s="305"/>
      <c r="L5" s="305"/>
      <c r="M5" s="305"/>
      <c r="N5" s="305"/>
      <c r="O5" s="305"/>
      <c r="P5" s="305"/>
      <c r="Q5" s="305"/>
      <c r="R5" s="305"/>
      <c r="S5" s="305"/>
      <c r="T5" s="306"/>
      <c r="U5" s="304" t="s">
        <v>238</v>
      </c>
      <c r="V5" s="305"/>
      <c r="W5" s="305"/>
      <c r="X5" s="305"/>
      <c r="Y5" s="305"/>
      <c r="Z5" s="305"/>
      <c r="AA5" s="305"/>
      <c r="AB5" s="305"/>
      <c r="AC5" s="305"/>
      <c r="AD5" s="305"/>
      <c r="AE5" s="305"/>
      <c r="AF5" s="305"/>
      <c r="AG5" s="305"/>
      <c r="AH5" s="305"/>
      <c r="AI5" s="305"/>
      <c r="AJ5" s="305"/>
      <c r="AK5" s="305"/>
      <c r="AL5" s="305"/>
      <c r="AM5" s="305"/>
      <c r="AN5" s="305"/>
      <c r="AO5" s="305"/>
      <c r="AP5" s="305"/>
      <c r="AQ5" s="305"/>
      <c r="AR5" s="307"/>
      <c r="AS5" s="79"/>
    </row>
    <row r="6" spans="1:45" ht="42.75" customHeight="1" x14ac:dyDescent="0.25">
      <c r="A6" s="52"/>
      <c r="B6" s="272"/>
      <c r="C6" s="273"/>
      <c r="D6" s="273"/>
      <c r="E6" s="273"/>
      <c r="F6" s="273"/>
      <c r="G6" s="273"/>
      <c r="H6" s="273"/>
      <c r="I6" s="273"/>
      <c r="J6" s="273"/>
      <c r="K6" s="273"/>
      <c r="L6" s="273"/>
      <c r="M6" s="273"/>
      <c r="N6" s="273"/>
      <c r="O6" s="273"/>
      <c r="P6" s="273"/>
      <c r="Q6" s="273"/>
      <c r="R6" s="273"/>
      <c r="S6" s="273"/>
      <c r="T6" s="274"/>
      <c r="U6" s="272"/>
      <c r="V6" s="273"/>
      <c r="W6" s="273"/>
      <c r="X6" s="273"/>
      <c r="Y6" s="273"/>
      <c r="Z6" s="273"/>
      <c r="AA6" s="273"/>
      <c r="AB6" s="273"/>
      <c r="AC6" s="273"/>
      <c r="AD6" s="273"/>
      <c r="AE6" s="273"/>
      <c r="AF6" s="273"/>
      <c r="AG6" s="273"/>
      <c r="AH6" s="273"/>
      <c r="AI6" s="273"/>
      <c r="AJ6" s="273"/>
      <c r="AK6" s="273"/>
      <c r="AL6" s="273"/>
      <c r="AM6" s="273"/>
      <c r="AN6" s="273"/>
      <c r="AO6" s="273"/>
      <c r="AP6" s="273"/>
      <c r="AQ6" s="273"/>
      <c r="AR6" s="308"/>
      <c r="AS6" s="79"/>
    </row>
    <row r="7" spans="1:45" ht="16.5" customHeight="1" thickBot="1" x14ac:dyDescent="0.3">
      <c r="A7" s="309" t="s">
        <v>349</v>
      </c>
      <c r="B7" s="310"/>
      <c r="C7" s="310"/>
      <c r="D7" s="310"/>
      <c r="E7" s="310"/>
      <c r="F7" s="310"/>
      <c r="G7" s="310"/>
      <c r="H7" s="310"/>
      <c r="I7" s="310"/>
      <c r="J7" s="310"/>
      <c r="K7" s="310"/>
      <c r="L7" s="310"/>
      <c r="M7" s="310"/>
      <c r="N7" s="310"/>
      <c r="O7" s="310"/>
      <c r="P7" s="310"/>
      <c r="Q7" s="310"/>
      <c r="R7" s="310"/>
      <c r="S7" s="310"/>
      <c r="T7" s="310"/>
      <c r="U7" s="310"/>
      <c r="V7" s="310"/>
      <c r="W7" s="310"/>
      <c r="X7" s="310"/>
      <c r="Y7" s="310"/>
      <c r="Z7" s="310"/>
      <c r="AA7" s="310"/>
      <c r="AB7" s="310"/>
      <c r="AC7" s="310"/>
      <c r="AD7" s="310"/>
      <c r="AE7" s="310"/>
      <c r="AF7" s="310"/>
      <c r="AG7" s="310"/>
      <c r="AH7" s="310"/>
      <c r="AI7" s="310"/>
      <c r="AJ7" s="310"/>
      <c r="AK7" s="310"/>
      <c r="AL7" s="310"/>
      <c r="AM7" s="310"/>
      <c r="AN7" s="310"/>
      <c r="AO7" s="310"/>
      <c r="AP7" s="310"/>
      <c r="AQ7" s="310"/>
      <c r="AR7" s="311"/>
      <c r="AS7" s="79"/>
    </row>
    <row r="8" spans="1:45" ht="16.5" customHeight="1" x14ac:dyDescent="0.25">
      <c r="A8" s="312" t="s">
        <v>342</v>
      </c>
      <c r="B8" s="314" t="s">
        <v>248</v>
      </c>
      <c r="C8" s="21" t="s">
        <v>168</v>
      </c>
      <c r="D8" s="316" t="s">
        <v>241</v>
      </c>
      <c r="E8" s="317"/>
      <c r="F8" s="318"/>
      <c r="G8" s="318"/>
      <c r="H8" s="318"/>
      <c r="I8" s="318"/>
      <c r="J8" s="318"/>
      <c r="K8" s="318"/>
      <c r="L8" s="318"/>
      <c r="M8" s="318"/>
      <c r="N8" s="318"/>
      <c r="O8" s="318"/>
      <c r="P8" s="318"/>
      <c r="Q8" s="318"/>
      <c r="R8" s="318"/>
      <c r="S8" s="318"/>
      <c r="T8" s="318"/>
      <c r="U8" s="318"/>
      <c r="V8" s="318"/>
      <c r="W8" s="318"/>
      <c r="X8" s="318"/>
      <c r="Y8" s="318"/>
      <c r="Z8" s="318"/>
      <c r="AA8" s="318"/>
      <c r="AB8" s="318"/>
      <c r="AC8" s="318"/>
      <c r="AD8" s="318"/>
      <c r="AE8" s="318"/>
      <c r="AF8" s="318"/>
      <c r="AG8" s="318"/>
      <c r="AH8" s="318"/>
      <c r="AI8" s="318"/>
      <c r="AJ8" s="318"/>
      <c r="AK8" s="318"/>
      <c r="AL8" s="318"/>
      <c r="AM8" s="318"/>
      <c r="AN8" s="318"/>
      <c r="AO8" s="318"/>
      <c r="AP8" s="318"/>
      <c r="AQ8" s="319"/>
      <c r="AR8" s="320" t="s">
        <v>271</v>
      </c>
    </row>
    <row r="9" spans="1:45" ht="36.75" customHeight="1" x14ac:dyDescent="0.25">
      <c r="A9" s="313"/>
      <c r="B9" s="315"/>
      <c r="C9" s="322" t="s">
        <v>240</v>
      </c>
      <c r="D9" s="313" t="s">
        <v>249</v>
      </c>
      <c r="E9" s="323" t="s">
        <v>250</v>
      </c>
      <c r="F9" s="315" t="s">
        <v>390</v>
      </c>
      <c r="G9" s="315"/>
      <c r="H9" s="315"/>
      <c r="I9" s="315"/>
      <c r="J9" s="315"/>
      <c r="K9" s="315"/>
      <c r="L9" s="315"/>
      <c r="M9" s="315"/>
      <c r="N9" s="315"/>
      <c r="O9" s="315"/>
      <c r="P9" s="315"/>
      <c r="Q9" s="315"/>
      <c r="R9" s="315"/>
      <c r="S9" s="315"/>
      <c r="T9" s="315"/>
      <c r="U9" s="315"/>
      <c r="V9" s="315"/>
      <c r="W9" s="315"/>
      <c r="X9" s="315"/>
      <c r="Y9" s="315"/>
      <c r="Z9" s="315"/>
      <c r="AA9" s="315"/>
      <c r="AB9" s="315"/>
      <c r="AC9" s="315"/>
      <c r="AD9" s="315"/>
      <c r="AE9" s="315"/>
      <c r="AF9" s="315"/>
      <c r="AG9" s="315"/>
      <c r="AH9" s="315"/>
      <c r="AI9" s="315"/>
      <c r="AJ9" s="315"/>
      <c r="AK9" s="315"/>
      <c r="AL9" s="315"/>
      <c r="AM9" s="315"/>
      <c r="AN9" s="315"/>
      <c r="AO9" s="315"/>
      <c r="AP9" s="315"/>
      <c r="AQ9" s="323"/>
      <c r="AR9" s="321"/>
    </row>
    <row r="10" spans="1:45" ht="21" customHeight="1" x14ac:dyDescent="0.25">
      <c r="A10" s="313"/>
      <c r="B10" s="315"/>
      <c r="C10" s="322"/>
      <c r="D10" s="313"/>
      <c r="E10" s="323"/>
      <c r="F10" s="324" t="s">
        <v>359</v>
      </c>
      <c r="G10" s="324"/>
      <c r="H10" s="324"/>
      <c r="I10" s="324"/>
      <c r="J10" s="324"/>
      <c r="K10" s="324"/>
      <c r="L10" s="324"/>
      <c r="M10" s="324"/>
      <c r="N10" s="324"/>
      <c r="O10" s="324"/>
      <c r="P10" s="324"/>
      <c r="Q10" s="325" t="s">
        <v>32</v>
      </c>
      <c r="R10" s="326"/>
      <c r="S10" s="326"/>
      <c r="T10" s="326"/>
      <c r="U10" s="326"/>
      <c r="V10" s="326"/>
      <c r="W10" s="326"/>
      <c r="X10" s="327"/>
      <c r="Y10" s="328" t="s">
        <v>31</v>
      </c>
      <c r="Z10" s="329"/>
      <c r="AA10" s="329"/>
      <c r="AB10" s="329"/>
      <c r="AC10" s="329"/>
      <c r="AD10" s="329"/>
      <c r="AE10" s="329"/>
      <c r="AF10" s="330"/>
      <c r="AG10" s="331" t="s">
        <v>33</v>
      </c>
      <c r="AH10" s="332"/>
      <c r="AI10" s="332"/>
      <c r="AJ10" s="332"/>
      <c r="AK10" s="332"/>
      <c r="AL10" s="332"/>
      <c r="AM10" s="333"/>
      <c r="AN10" s="334" t="s">
        <v>34</v>
      </c>
      <c r="AO10" s="335"/>
      <c r="AP10" s="335"/>
      <c r="AQ10" s="335"/>
      <c r="AR10" s="321"/>
    </row>
    <row r="11" spans="1:45" ht="45" customHeight="1" x14ac:dyDescent="0.25">
      <c r="A11" s="313"/>
      <c r="B11" s="315"/>
      <c r="C11" s="322"/>
      <c r="D11" s="313"/>
      <c r="E11" s="323"/>
      <c r="F11" s="14" t="s">
        <v>267</v>
      </c>
      <c r="G11" s="14" t="s">
        <v>268</v>
      </c>
      <c r="H11" s="14" t="s">
        <v>269</v>
      </c>
      <c r="I11" s="14" t="s">
        <v>259</v>
      </c>
      <c r="J11" s="14" t="s">
        <v>347</v>
      </c>
      <c r="K11" s="14" t="s">
        <v>260</v>
      </c>
      <c r="L11" s="14" t="s">
        <v>261</v>
      </c>
      <c r="M11" s="14" t="s">
        <v>262</v>
      </c>
      <c r="N11" s="27" t="s">
        <v>362</v>
      </c>
      <c r="O11" s="27" t="s">
        <v>363</v>
      </c>
      <c r="P11" s="27" t="s">
        <v>364</v>
      </c>
      <c r="Q11" s="14" t="s">
        <v>267</v>
      </c>
      <c r="R11" s="14" t="s">
        <v>268</v>
      </c>
      <c r="S11" s="14" t="s">
        <v>347</v>
      </c>
      <c r="T11" s="14" t="s">
        <v>360</v>
      </c>
      <c r="U11" s="14" t="s">
        <v>361</v>
      </c>
      <c r="V11" s="27" t="s">
        <v>362</v>
      </c>
      <c r="W11" s="27" t="s">
        <v>363</v>
      </c>
      <c r="X11" s="27" t="s">
        <v>364</v>
      </c>
      <c r="Y11" s="14" t="s">
        <v>267</v>
      </c>
      <c r="Z11" s="14" t="s">
        <v>268</v>
      </c>
      <c r="AA11" s="14" t="s">
        <v>347</v>
      </c>
      <c r="AB11" s="14" t="s">
        <v>360</v>
      </c>
      <c r="AC11" s="14" t="s">
        <v>361</v>
      </c>
      <c r="AD11" s="27" t="s">
        <v>362</v>
      </c>
      <c r="AE11" s="27" t="s">
        <v>363</v>
      </c>
      <c r="AF11" s="27" t="s">
        <v>364</v>
      </c>
      <c r="AG11" s="14" t="s">
        <v>267</v>
      </c>
      <c r="AH11" s="14" t="s">
        <v>268</v>
      </c>
      <c r="AI11" s="14" t="s">
        <v>347</v>
      </c>
      <c r="AJ11" s="14" t="s">
        <v>360</v>
      </c>
      <c r="AK11" s="14" t="s">
        <v>361</v>
      </c>
      <c r="AL11" s="27" t="s">
        <v>362</v>
      </c>
      <c r="AM11" s="27" t="s">
        <v>363</v>
      </c>
      <c r="AN11" s="14" t="s">
        <v>267</v>
      </c>
      <c r="AO11" s="14" t="s">
        <v>268</v>
      </c>
      <c r="AP11" s="14" t="s">
        <v>347</v>
      </c>
      <c r="AQ11" s="31" t="s">
        <v>362</v>
      </c>
      <c r="AR11" s="321"/>
      <c r="AS11" s="69"/>
    </row>
    <row r="12" spans="1:45" ht="14.25" customHeight="1" thickBot="1" x14ac:dyDescent="0.3">
      <c r="A12" s="23" t="s">
        <v>165</v>
      </c>
      <c r="B12" s="24" t="s">
        <v>166</v>
      </c>
      <c r="C12" s="28" t="s">
        <v>167</v>
      </c>
      <c r="D12" s="23" t="s">
        <v>245</v>
      </c>
      <c r="E12" s="29" t="s">
        <v>246</v>
      </c>
      <c r="F12" s="22" t="s">
        <v>346</v>
      </c>
      <c r="G12" s="22" t="s">
        <v>251</v>
      </c>
      <c r="H12" s="22" t="s">
        <v>252</v>
      </c>
      <c r="I12" s="22" t="s">
        <v>253</v>
      </c>
      <c r="J12" s="22" t="s">
        <v>254</v>
      </c>
      <c r="K12" s="22" t="s">
        <v>255</v>
      </c>
      <c r="L12" s="22" t="s">
        <v>256</v>
      </c>
      <c r="M12" s="22" t="s">
        <v>257</v>
      </c>
      <c r="N12" s="22" t="s">
        <v>258</v>
      </c>
      <c r="O12" s="22" t="s">
        <v>263</v>
      </c>
      <c r="P12" s="22" t="s">
        <v>264</v>
      </c>
      <c r="Q12" s="22" t="s">
        <v>265</v>
      </c>
      <c r="R12" s="22" t="s">
        <v>266</v>
      </c>
      <c r="S12" s="22" t="s">
        <v>365</v>
      </c>
      <c r="T12" s="22" t="s">
        <v>366</v>
      </c>
      <c r="U12" s="22" t="s">
        <v>367</v>
      </c>
      <c r="V12" s="22" t="s">
        <v>368</v>
      </c>
      <c r="W12" s="22" t="s">
        <v>1</v>
      </c>
      <c r="X12" s="22" t="s">
        <v>388</v>
      </c>
      <c r="Y12" s="22" t="s">
        <v>369</v>
      </c>
      <c r="Z12" s="22" t="s">
        <v>370</v>
      </c>
      <c r="AA12" s="22" t="s">
        <v>371</v>
      </c>
      <c r="AB12" s="22" t="s">
        <v>372</v>
      </c>
      <c r="AC12" s="22" t="s">
        <v>373</v>
      </c>
      <c r="AD12" s="22" t="s">
        <v>374</v>
      </c>
      <c r="AE12" s="22" t="s">
        <v>375</v>
      </c>
      <c r="AF12" s="22" t="s">
        <v>376</v>
      </c>
      <c r="AG12" s="22" t="s">
        <v>377</v>
      </c>
      <c r="AH12" s="22" t="s">
        <v>378</v>
      </c>
      <c r="AI12" s="22" t="s">
        <v>379</v>
      </c>
      <c r="AJ12" s="22" t="s">
        <v>380</v>
      </c>
      <c r="AK12" s="22" t="s">
        <v>381</v>
      </c>
      <c r="AL12" s="22" t="s">
        <v>382</v>
      </c>
      <c r="AM12" s="22" t="s">
        <v>383</v>
      </c>
      <c r="AN12" s="22" t="s">
        <v>384</v>
      </c>
      <c r="AO12" s="22" t="s">
        <v>385</v>
      </c>
      <c r="AP12" s="22" t="s">
        <v>386</v>
      </c>
      <c r="AQ12" s="29" t="s">
        <v>387</v>
      </c>
      <c r="AR12" s="30" t="s">
        <v>1109</v>
      </c>
      <c r="AS12" s="69"/>
    </row>
    <row r="13" spans="1:45" ht="10.5" customHeight="1" x14ac:dyDescent="0.25">
      <c r="A13" s="58" t="s">
        <v>38</v>
      </c>
      <c r="B13" s="59" t="s">
        <v>58</v>
      </c>
      <c r="C13" s="60" t="s">
        <v>28</v>
      </c>
      <c r="D13" s="71" t="s">
        <v>86</v>
      </c>
      <c r="E13" s="59" t="s">
        <v>99</v>
      </c>
      <c r="F13" s="59" t="s">
        <v>119</v>
      </c>
      <c r="G13" s="59" t="s">
        <v>143</v>
      </c>
      <c r="H13" s="59" t="s">
        <v>178</v>
      </c>
      <c r="I13" s="59" t="s">
        <v>198</v>
      </c>
      <c r="J13" s="59" t="s">
        <v>276</v>
      </c>
      <c r="K13" s="59" t="s">
        <v>284</v>
      </c>
      <c r="L13" s="59" t="s">
        <v>292</v>
      </c>
      <c r="M13" s="59" t="s">
        <v>460</v>
      </c>
      <c r="N13" s="59" t="s">
        <v>474</v>
      </c>
      <c r="O13" s="61" t="s">
        <v>531</v>
      </c>
      <c r="P13" s="59" t="s">
        <v>499</v>
      </c>
      <c r="Q13" s="59" t="s">
        <v>513</v>
      </c>
      <c r="R13" s="59" t="s">
        <v>517</v>
      </c>
      <c r="S13" s="59" t="s">
        <v>549</v>
      </c>
      <c r="T13" s="59" t="s">
        <v>569</v>
      </c>
      <c r="U13" s="59" t="s">
        <v>589</v>
      </c>
      <c r="V13" s="59" t="s">
        <v>609</v>
      </c>
      <c r="W13" s="59" t="s">
        <v>629</v>
      </c>
      <c r="X13" s="59" t="s">
        <v>649</v>
      </c>
      <c r="Y13" s="59" t="s">
        <v>669</v>
      </c>
      <c r="Z13" s="59" t="s">
        <v>689</v>
      </c>
      <c r="AA13" s="59" t="s">
        <v>709</v>
      </c>
      <c r="AB13" s="59" t="s">
        <v>729</v>
      </c>
      <c r="AC13" s="59" t="s">
        <v>749</v>
      </c>
      <c r="AD13" s="59" t="s">
        <v>769</v>
      </c>
      <c r="AE13" s="59" t="s">
        <v>789</v>
      </c>
      <c r="AF13" s="61" t="s">
        <v>822</v>
      </c>
      <c r="AG13" s="59" t="s">
        <v>842</v>
      </c>
      <c r="AH13" s="59" t="s">
        <v>862</v>
      </c>
      <c r="AI13" s="59" t="s">
        <v>882</v>
      </c>
      <c r="AJ13" s="61" t="s">
        <v>902</v>
      </c>
      <c r="AK13" s="59" t="s">
        <v>912</v>
      </c>
      <c r="AL13" s="59" t="s">
        <v>932</v>
      </c>
      <c r="AM13" s="59" t="s">
        <v>952</v>
      </c>
      <c r="AN13" s="59" t="s">
        <v>972</v>
      </c>
      <c r="AO13" s="59" t="s">
        <v>992</v>
      </c>
      <c r="AP13" s="59" t="s">
        <v>1009</v>
      </c>
      <c r="AQ13" s="62" t="s">
        <v>1029</v>
      </c>
      <c r="AR13" s="80" t="s">
        <v>1049</v>
      </c>
      <c r="AS13" s="17"/>
    </row>
    <row r="14" spans="1:45" ht="29.25" customHeight="1" x14ac:dyDescent="0.25">
      <c r="A14" s="87"/>
      <c r="B14" s="68"/>
      <c r="C14" s="67"/>
      <c r="D14" s="70"/>
      <c r="E14" s="66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4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2" t="str">
        <f>IF(B14="","",IF(B14="N",ROUND(F14*6,2)+ROUND(G14*12.5,2)+ROUND(H14*19,2)+ROUND(I14*34.5,2)+ROUND(J14*58,2)+ROUND(K14*317.5,2)+ROUND(L14*423,2)+ROUND(M14*635,2)+ROUND(N14*79,2)+ROUND(O14*158.5,2)+ROUND(P14*264.5,2)+ROUND(Q14*6,2)+ROUND(R14*12.5,2)+ROUND(S14*58,2)+ROUND(T14*79,2)+ROUND(U14*132,2)+ROUND(V14*79,2)+ROUND(W14*158.5,2)+ROUND(X14*264.5,2)+ROUND(Y14*6,2)+ROUND(Z14*12.5,2)+ROUND(AA14*58,2)+ROUND(AB14*79,2)+ROUND(AC14*132,2)+ROUND(AD14*79,2)+ROUND(AE14*158.5,2)+ROUND(AF14*264.5,2)+ROUND(AG14*6,2)+ROUND(AH14*12.5,2)+ROUND(AI14*58,2)+ROUND(AJ14*79,2)+ROUND(AK14*132,2)+ROUND(AL14*79,2)+ROUND(AM14*158.5,2)+ROUND(AN14*6,2)+ROUND(AO14*12.5,2)+ROUND(AP14*58,2)+ROUND(AQ14*79,2),IF(B14="B","brak przesłanek do naliczenia opłaty",IF(B14="Z",IF(C14=0,0,IF(C14="","",IF(C14=1,34*C14,IF(C14=2,34*C14,IF(C14=3,34*C14,IF(C14=4,34*C14,IF(C14=5,34*C14,IF(C14&gt;5,34*C14,"nieprawidłowa "))))))))))))</f>
        <v/>
      </c>
      <c r="AS14" s="17"/>
    </row>
    <row r="15" spans="1:45" ht="8.25" customHeight="1" x14ac:dyDescent="0.25">
      <c r="A15" s="64" t="s">
        <v>39</v>
      </c>
      <c r="B15" s="63" t="s">
        <v>59</v>
      </c>
      <c r="C15" s="65" t="s">
        <v>68</v>
      </c>
      <c r="D15" s="72" t="s">
        <v>3</v>
      </c>
      <c r="E15" s="63" t="s">
        <v>100</v>
      </c>
      <c r="F15" s="85" t="s">
        <v>120</v>
      </c>
      <c r="G15" s="85" t="s">
        <v>144</v>
      </c>
      <c r="H15" s="85" t="s">
        <v>179</v>
      </c>
      <c r="I15" s="85" t="s">
        <v>199</v>
      </c>
      <c r="J15" s="85" t="s">
        <v>277</v>
      </c>
      <c r="K15" s="85" t="s">
        <v>285</v>
      </c>
      <c r="L15" s="85" t="s">
        <v>293</v>
      </c>
      <c r="M15" s="85" t="s">
        <v>461</v>
      </c>
      <c r="N15" s="85" t="s">
        <v>475</v>
      </c>
      <c r="O15" s="85" t="s">
        <v>532</v>
      </c>
      <c r="P15" s="85" t="s">
        <v>500</v>
      </c>
      <c r="Q15" s="85" t="s">
        <v>514</v>
      </c>
      <c r="R15" s="85" t="s">
        <v>518</v>
      </c>
      <c r="S15" s="85" t="s">
        <v>550</v>
      </c>
      <c r="T15" s="85" t="s">
        <v>570</v>
      </c>
      <c r="U15" s="85" t="s">
        <v>590</v>
      </c>
      <c r="V15" s="85" t="s">
        <v>610</v>
      </c>
      <c r="W15" s="85" t="s">
        <v>630</v>
      </c>
      <c r="X15" s="85" t="s">
        <v>650</v>
      </c>
      <c r="Y15" s="85" t="s">
        <v>670</v>
      </c>
      <c r="Z15" s="85" t="s">
        <v>690</v>
      </c>
      <c r="AA15" s="85" t="s">
        <v>710</v>
      </c>
      <c r="AB15" s="85" t="s">
        <v>730</v>
      </c>
      <c r="AC15" s="85" t="s">
        <v>750</v>
      </c>
      <c r="AD15" s="85" t="s">
        <v>770</v>
      </c>
      <c r="AE15" s="85" t="s">
        <v>790</v>
      </c>
      <c r="AF15" s="85" t="s">
        <v>823</v>
      </c>
      <c r="AG15" s="85" t="s">
        <v>843</v>
      </c>
      <c r="AH15" s="85" t="s">
        <v>863</v>
      </c>
      <c r="AI15" s="85" t="s">
        <v>883</v>
      </c>
      <c r="AJ15" s="85" t="s">
        <v>903</v>
      </c>
      <c r="AK15" s="85" t="s">
        <v>913</v>
      </c>
      <c r="AL15" s="85" t="s">
        <v>933</v>
      </c>
      <c r="AM15" s="85" t="s">
        <v>953</v>
      </c>
      <c r="AN15" s="85" t="s">
        <v>973</v>
      </c>
      <c r="AO15" s="85" t="s">
        <v>993</v>
      </c>
      <c r="AP15" s="85" t="s">
        <v>1010</v>
      </c>
      <c r="AQ15" s="86" t="s">
        <v>1030</v>
      </c>
      <c r="AR15" s="81" t="s">
        <v>1050</v>
      </c>
    </row>
    <row r="16" spans="1:45" ht="29.25" customHeight="1" x14ac:dyDescent="0.25">
      <c r="A16" s="87"/>
      <c r="B16" s="68"/>
      <c r="C16" s="67"/>
      <c r="D16" s="70"/>
      <c r="E16" s="66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4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2" t="str">
        <f>IF(B16="","",IF(B16="N",ROUND(F16*6,2)+ROUND(G16*12.5,2)+ROUND(H16*19,2)+ROUND(I16*34.5,2)+ROUND(J16*58,2)+ROUND(K16*317.5,2)+ROUND(L16*423,2)+ROUND(M16*635,2)+ROUND(N16*79,2)+ROUND(O16*158.5,2)+ROUND(P16*264.5,2)+ROUND(Q16*6,2)+ROUND(R16*12.5,2)+ROUND(S16*58,2)+ROUND(T16*79,2)+ROUND(U16*132,2)+ROUND(V16*79,2)+ROUND(W16*158.5,2)+ROUND(X16*264.5,2)+ROUND(Y16*6,2)+ROUND(Z16*12.5,2)+ROUND(AA16*58,2)+ROUND(AB16*79,2)+ROUND(AC16*132,2)+ROUND(AD16*79,2)+ROUND(AE16*158.5,2)+ROUND(AF16*264.5,2)+ROUND(AG16*6,2)+ROUND(AH16*12.5,2)+ROUND(AI16*58,2)+ROUND(AJ16*79,2)+ROUND(AK16*132,2)+ROUND(AL16*79,2)+ROUND(AM16*158.5,2)+ROUND(AN16*6,2)+ROUND(AO16*12.5,2)+ROUND(AP16*58,2)+ROUND(AQ16*79,2),IF(B16="B","brak przesłanek do naliczenia opłaty",IF(B16="Z",IF(C16=0,0,IF(C16="","",IF(C16=1,34*C16,IF(C16=2,34*C16,IF(C16=3,34*C16,IF(C16=4,34*C16,IF(C16=5,34*C16,IF(C16&gt;5,34*C16,"nieprawidłowa "))))))))))))</f>
        <v/>
      </c>
    </row>
    <row r="17" spans="1:44" ht="9.75" customHeight="1" x14ac:dyDescent="0.25">
      <c r="A17" s="64" t="s">
        <v>40</v>
      </c>
      <c r="B17" s="63" t="s">
        <v>60</v>
      </c>
      <c r="C17" s="65" t="s">
        <v>69</v>
      </c>
      <c r="D17" s="72" t="s">
        <v>4</v>
      </c>
      <c r="E17" s="63" t="s">
        <v>101</v>
      </c>
      <c r="F17" s="85" t="s">
        <v>121</v>
      </c>
      <c r="G17" s="85" t="s">
        <v>145</v>
      </c>
      <c r="H17" s="85" t="s">
        <v>180</v>
      </c>
      <c r="I17" s="85" t="s">
        <v>200</v>
      </c>
      <c r="J17" s="85" t="s">
        <v>278</v>
      </c>
      <c r="K17" s="85" t="s">
        <v>286</v>
      </c>
      <c r="L17" s="85" t="s">
        <v>448</v>
      </c>
      <c r="M17" s="85" t="s">
        <v>462</v>
      </c>
      <c r="N17" s="85" t="s">
        <v>476</v>
      </c>
      <c r="O17" s="85" t="s">
        <v>533</v>
      </c>
      <c r="P17" s="85" t="s">
        <v>501</v>
      </c>
      <c r="Q17" s="85" t="s">
        <v>515</v>
      </c>
      <c r="R17" s="85" t="s">
        <v>330</v>
      </c>
      <c r="S17" s="85" t="s">
        <v>551</v>
      </c>
      <c r="T17" s="85" t="s">
        <v>571</v>
      </c>
      <c r="U17" s="85" t="s">
        <v>591</v>
      </c>
      <c r="V17" s="85" t="s">
        <v>611</v>
      </c>
      <c r="W17" s="85" t="s">
        <v>631</v>
      </c>
      <c r="X17" s="85" t="s">
        <v>651</v>
      </c>
      <c r="Y17" s="85" t="s">
        <v>671</v>
      </c>
      <c r="Z17" s="85" t="s">
        <v>691</v>
      </c>
      <c r="AA17" s="85" t="s">
        <v>711</v>
      </c>
      <c r="AB17" s="85" t="s">
        <v>731</v>
      </c>
      <c r="AC17" s="85" t="s">
        <v>751</v>
      </c>
      <c r="AD17" s="85" t="s">
        <v>771</v>
      </c>
      <c r="AE17" s="85" t="s">
        <v>791</v>
      </c>
      <c r="AF17" s="85" t="s">
        <v>824</v>
      </c>
      <c r="AG17" s="85" t="s">
        <v>844</v>
      </c>
      <c r="AH17" s="85" t="s">
        <v>864</v>
      </c>
      <c r="AI17" s="85" t="s">
        <v>884</v>
      </c>
      <c r="AJ17" s="85" t="s">
        <v>904</v>
      </c>
      <c r="AK17" s="85" t="s">
        <v>914</v>
      </c>
      <c r="AL17" s="85" t="s">
        <v>934</v>
      </c>
      <c r="AM17" s="85" t="s">
        <v>954</v>
      </c>
      <c r="AN17" s="85" t="s">
        <v>974</v>
      </c>
      <c r="AO17" s="85" t="s">
        <v>994</v>
      </c>
      <c r="AP17" s="85" t="s">
        <v>1011</v>
      </c>
      <c r="AQ17" s="86" t="s">
        <v>1031</v>
      </c>
      <c r="AR17" s="81" t="s">
        <v>1051</v>
      </c>
    </row>
    <row r="18" spans="1:44" ht="29.25" customHeight="1" x14ac:dyDescent="0.25">
      <c r="A18" s="87"/>
      <c r="B18" s="68"/>
      <c r="C18" s="67"/>
      <c r="D18" s="70"/>
      <c r="E18" s="66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4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2" t="str">
        <f>IF(B18="","",IF(B18="N",ROUND(F18*6,2)+ROUND(G18*12.5,2)+ROUND(H18*19,2)+ROUND(I18*34.5,2)+ROUND(J18*58,2)+ROUND(K18*317.5,2)+ROUND(L18*423,2)+ROUND(M18*635,2)+ROUND(N18*79,2)+ROUND(O18*158.5,2)+ROUND(P18*264.5,2)+ROUND(Q18*6,2)+ROUND(R18*12.5,2)+ROUND(S18*58,2)+ROUND(T18*79,2)+ROUND(U18*132,2)+ROUND(V18*79,2)+ROUND(W18*158.5,2)+ROUND(X18*264.5,2)+ROUND(Y18*6,2)+ROUND(Z18*12.5,2)+ROUND(AA18*58,2)+ROUND(AB18*79,2)+ROUND(AC18*132,2)+ROUND(AD18*79,2)+ROUND(AE18*158.5,2)+ROUND(AF18*264.5,2)+ROUND(AG18*6,2)+ROUND(AH18*12.5,2)+ROUND(AI18*58,2)+ROUND(AJ18*79,2)+ROUND(AK18*132,2)+ROUND(AL18*79,2)+ROUND(AM18*158.5,2)+ROUND(AN18*6,2)+ROUND(AO18*12.5,2)+ROUND(AP18*58,2)+ROUND(AQ18*79,2),IF(B18="B","brak przesłanek do naliczenia opłaty",IF(B18="Z",IF(C18=0,0,IF(C18="","",IF(C18=1,34*C18,IF(C18=2,34*C18,IF(C18=3,34*C18,IF(C18=4,34*C18,IF(C18=5,34*C18,IF(C18&gt;5,34*C18,"nieprawidłowa "))))))))))))</f>
        <v/>
      </c>
    </row>
    <row r="19" spans="1:44" ht="8.25" customHeight="1" x14ac:dyDescent="0.25">
      <c r="A19" s="64" t="s">
        <v>41</v>
      </c>
      <c r="B19" s="63" t="s">
        <v>61</v>
      </c>
      <c r="C19" s="65" t="s">
        <v>70</v>
      </c>
      <c r="D19" s="72" t="s">
        <v>5</v>
      </c>
      <c r="E19" s="63" t="s">
        <v>102</v>
      </c>
      <c r="F19" s="85" t="s">
        <v>122</v>
      </c>
      <c r="G19" s="85" t="s">
        <v>146</v>
      </c>
      <c r="H19" s="85" t="s">
        <v>181</v>
      </c>
      <c r="I19" s="85" t="s">
        <v>201</v>
      </c>
      <c r="J19" s="85" t="s">
        <v>279</v>
      </c>
      <c r="K19" s="85" t="s">
        <v>287</v>
      </c>
      <c r="L19" s="85" t="s">
        <v>449</v>
      </c>
      <c r="M19" s="85" t="s">
        <v>463</v>
      </c>
      <c r="N19" s="85" t="s">
        <v>477</v>
      </c>
      <c r="O19" s="85" t="s">
        <v>534</v>
      </c>
      <c r="P19" s="85" t="s">
        <v>502</v>
      </c>
      <c r="Q19" s="85" t="s">
        <v>516</v>
      </c>
      <c r="R19" s="85" t="s">
        <v>331</v>
      </c>
      <c r="S19" s="85" t="s">
        <v>552</v>
      </c>
      <c r="T19" s="85" t="s">
        <v>572</v>
      </c>
      <c r="U19" s="85" t="s">
        <v>592</v>
      </c>
      <c r="V19" s="85" t="s">
        <v>612</v>
      </c>
      <c r="W19" s="85" t="s">
        <v>632</v>
      </c>
      <c r="X19" s="85" t="s">
        <v>652</v>
      </c>
      <c r="Y19" s="85" t="s">
        <v>672</v>
      </c>
      <c r="Z19" s="85" t="s">
        <v>692</v>
      </c>
      <c r="AA19" s="85" t="s">
        <v>712</v>
      </c>
      <c r="AB19" s="85" t="s">
        <v>732</v>
      </c>
      <c r="AC19" s="85" t="s">
        <v>752</v>
      </c>
      <c r="AD19" s="85" t="s">
        <v>772</v>
      </c>
      <c r="AE19" s="85" t="s">
        <v>792</v>
      </c>
      <c r="AF19" s="85" t="s">
        <v>825</v>
      </c>
      <c r="AG19" s="85" t="s">
        <v>845</v>
      </c>
      <c r="AH19" s="85" t="s">
        <v>865</v>
      </c>
      <c r="AI19" s="85" t="s">
        <v>885</v>
      </c>
      <c r="AJ19" s="85" t="s">
        <v>905</v>
      </c>
      <c r="AK19" s="85" t="s">
        <v>915</v>
      </c>
      <c r="AL19" s="85" t="s">
        <v>935</v>
      </c>
      <c r="AM19" s="85" t="s">
        <v>955</v>
      </c>
      <c r="AN19" s="85" t="s">
        <v>975</v>
      </c>
      <c r="AO19" s="85" t="s">
        <v>995</v>
      </c>
      <c r="AP19" s="85" t="s">
        <v>1012</v>
      </c>
      <c r="AQ19" s="86" t="s">
        <v>1032</v>
      </c>
      <c r="AR19" s="81" t="s">
        <v>1052</v>
      </c>
    </row>
    <row r="20" spans="1:44" ht="29.25" customHeight="1" x14ac:dyDescent="0.25">
      <c r="A20" s="87"/>
      <c r="B20" s="68"/>
      <c r="C20" s="67"/>
      <c r="D20" s="70"/>
      <c r="E20" s="66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4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2" t="str">
        <f>IF(B20="","",IF(B20="N",ROUND(F20*6,2)+ROUND(G20*12.5,2)+ROUND(H20*19,2)+ROUND(I20*34.5,2)+ROUND(J20*58,2)+ROUND(K20*317.5,2)+ROUND(L20*423,2)+ROUND(M20*635,2)+ROUND(N20*79,2)+ROUND(O20*158.5,2)+ROUND(P20*264.5,2)+ROUND(Q20*6,2)+ROUND(R20*12.5,2)+ROUND(S20*58,2)+ROUND(T20*79,2)+ROUND(U20*132,2)+ROUND(V20*79,2)+ROUND(W20*158.5,2)+ROUND(X20*264.5,2)+ROUND(Y20*6,2)+ROUND(Z20*12.5,2)+ROUND(AA20*58,2)+ROUND(AB20*79,2)+ROUND(AC20*132,2)+ROUND(AD20*79,2)+ROUND(AE20*158.5,2)+ROUND(AF20*264.5,2)+ROUND(AG20*6,2)+ROUND(AH20*12.5,2)+ROUND(AI20*58,2)+ROUND(AJ20*79,2)+ROUND(AK20*132,2)+ROUND(AL20*79,2)+ROUND(AM20*158.5,2)+ROUND(AN20*6,2)+ROUND(AO20*12.5,2)+ROUND(AP20*58,2)+ROUND(AQ20*79,2),IF(B20="B","brak przesłanek do naliczenia opłaty",IF(B20="Z",IF(C20=0,0,IF(C20="","",IF(C20=1,34*C20,IF(C20=2,34*C20,IF(C20=3,34*C20,IF(C20=4,34*C20,IF(C20=5,34*C20,IF(C20&gt;5,34*C20,"nieprawidłowa "))))))))))))</f>
        <v/>
      </c>
    </row>
    <row r="21" spans="1:44" ht="9.75" customHeight="1" x14ac:dyDescent="0.25">
      <c r="A21" s="64" t="s">
        <v>42</v>
      </c>
      <c r="B21" s="63" t="s">
        <v>62</v>
      </c>
      <c r="C21" s="65" t="s">
        <v>20</v>
      </c>
      <c r="D21" s="72" t="s">
        <v>8</v>
      </c>
      <c r="E21" s="63" t="s">
        <v>103</v>
      </c>
      <c r="F21" s="85" t="s">
        <v>123</v>
      </c>
      <c r="G21" s="85" t="s">
        <v>147</v>
      </c>
      <c r="H21" s="85" t="s">
        <v>182</v>
      </c>
      <c r="I21" s="85" t="s">
        <v>202</v>
      </c>
      <c r="J21" s="85" t="s">
        <v>280</v>
      </c>
      <c r="K21" s="85" t="s">
        <v>436</v>
      </c>
      <c r="L21" s="85" t="s">
        <v>450</v>
      </c>
      <c r="M21" s="85" t="s">
        <v>464</v>
      </c>
      <c r="N21" s="85" t="s">
        <v>478</v>
      </c>
      <c r="O21" s="85" t="s">
        <v>535</v>
      </c>
      <c r="P21" s="85" t="s">
        <v>503</v>
      </c>
      <c r="Q21" s="85" t="s">
        <v>324</v>
      </c>
      <c r="R21" s="85" t="s">
        <v>332</v>
      </c>
      <c r="S21" s="85" t="s">
        <v>553</v>
      </c>
      <c r="T21" s="85" t="s">
        <v>573</v>
      </c>
      <c r="U21" s="85" t="s">
        <v>593</v>
      </c>
      <c r="V21" s="85" t="s">
        <v>613</v>
      </c>
      <c r="W21" s="85" t="s">
        <v>633</v>
      </c>
      <c r="X21" s="85" t="s">
        <v>653</v>
      </c>
      <c r="Y21" s="85" t="s">
        <v>673</v>
      </c>
      <c r="Z21" s="85" t="s">
        <v>693</v>
      </c>
      <c r="AA21" s="85" t="s">
        <v>713</v>
      </c>
      <c r="AB21" s="85" t="s">
        <v>733</v>
      </c>
      <c r="AC21" s="85" t="s">
        <v>753</v>
      </c>
      <c r="AD21" s="85" t="s">
        <v>773</v>
      </c>
      <c r="AE21" s="85" t="s">
        <v>793</v>
      </c>
      <c r="AF21" s="85" t="s">
        <v>826</v>
      </c>
      <c r="AG21" s="85" t="s">
        <v>846</v>
      </c>
      <c r="AH21" s="85" t="s">
        <v>866</v>
      </c>
      <c r="AI21" s="85" t="s">
        <v>886</v>
      </c>
      <c r="AJ21" s="85" t="s">
        <v>906</v>
      </c>
      <c r="AK21" s="85" t="s">
        <v>916</v>
      </c>
      <c r="AL21" s="85" t="s">
        <v>936</v>
      </c>
      <c r="AM21" s="85" t="s">
        <v>956</v>
      </c>
      <c r="AN21" s="85" t="s">
        <v>976</v>
      </c>
      <c r="AO21" s="85" t="s">
        <v>996</v>
      </c>
      <c r="AP21" s="85" t="s">
        <v>1013</v>
      </c>
      <c r="AQ21" s="86" t="s">
        <v>1033</v>
      </c>
      <c r="AR21" s="81" t="s">
        <v>1053</v>
      </c>
    </row>
    <row r="22" spans="1:44" ht="29.25" customHeight="1" x14ac:dyDescent="0.25">
      <c r="A22" s="87"/>
      <c r="B22" s="68"/>
      <c r="C22" s="67"/>
      <c r="D22" s="70"/>
      <c r="E22" s="66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4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2" t="str">
        <f>IF(B22="","",IF(B22="N",ROUND(F22*6,2)+ROUND(G22*12.5,2)+ROUND(H22*19,2)+ROUND(I22*34.5,2)+ROUND(J22*58,2)+ROUND(K22*317.5,2)+ROUND(L22*423,2)+ROUND(M22*635,2)+ROUND(N22*79,2)+ROUND(O22*158.5,2)+ROUND(P22*264.5,2)+ROUND(Q22*6,2)+ROUND(R22*12.5,2)+ROUND(S22*58,2)+ROUND(T22*79,2)+ROUND(U22*132,2)+ROUND(V22*79,2)+ROUND(W22*158.5,2)+ROUND(X22*264.5,2)+ROUND(Y22*6,2)+ROUND(Z22*12.5,2)+ROUND(AA22*58,2)+ROUND(AB22*79,2)+ROUND(AC22*132,2)+ROUND(AD22*79,2)+ROUND(AE22*158.5,2)+ROUND(AF22*264.5,2)+ROUND(AG22*6,2)+ROUND(AH22*12.5,2)+ROUND(AI22*58,2)+ROUND(AJ22*79,2)+ROUND(AK22*132,2)+ROUND(AL22*79,2)+ROUND(AM22*158.5,2)+ROUND(AN22*6,2)+ROUND(AO22*12.5,2)+ROUND(AP22*58,2)+ROUND(AQ22*79,2),IF(B22="B","brak przesłanek do naliczenia opłaty",IF(B22="Z",IF(C22=0,0,IF(C22="","",IF(C22=1,34*C22,IF(C22=2,34*C22,IF(C22=3,34*C22,IF(C22=4,34*C22,IF(C22=5,34*C22,IF(C22&gt;5,34*C22,"nieprawidłowa "))))))))))))</f>
        <v/>
      </c>
    </row>
    <row r="23" spans="1:44" ht="8.25" customHeight="1" x14ac:dyDescent="0.25">
      <c r="A23" s="64" t="s">
        <v>43</v>
      </c>
      <c r="B23" s="63" t="s">
        <v>213</v>
      </c>
      <c r="C23" s="65" t="s">
        <v>71</v>
      </c>
      <c r="D23" s="72" t="s">
        <v>9</v>
      </c>
      <c r="E23" s="63" t="s">
        <v>104</v>
      </c>
      <c r="F23" s="85" t="s">
        <v>124</v>
      </c>
      <c r="G23" s="85" t="s">
        <v>148</v>
      </c>
      <c r="H23" s="85" t="s">
        <v>183</v>
      </c>
      <c r="I23" s="85" t="s">
        <v>203</v>
      </c>
      <c r="J23" s="85" t="s">
        <v>281</v>
      </c>
      <c r="K23" s="85" t="s">
        <v>437</v>
      </c>
      <c r="L23" s="85" t="s">
        <v>451</v>
      </c>
      <c r="M23" s="85" t="s">
        <v>465</v>
      </c>
      <c r="N23" s="85" t="s">
        <v>479</v>
      </c>
      <c r="O23" s="85" t="s">
        <v>536</v>
      </c>
      <c r="P23" s="85" t="s">
        <v>504</v>
      </c>
      <c r="Q23" s="85" t="s">
        <v>325</v>
      </c>
      <c r="R23" s="85" t="s">
        <v>333</v>
      </c>
      <c r="S23" s="85" t="s">
        <v>554</v>
      </c>
      <c r="T23" s="85" t="s">
        <v>574</v>
      </c>
      <c r="U23" s="85" t="s">
        <v>594</v>
      </c>
      <c r="V23" s="85" t="s">
        <v>614</v>
      </c>
      <c r="W23" s="85" t="s">
        <v>634</v>
      </c>
      <c r="X23" s="85" t="s">
        <v>654</v>
      </c>
      <c r="Y23" s="85" t="s">
        <v>674</v>
      </c>
      <c r="Z23" s="85" t="s">
        <v>694</v>
      </c>
      <c r="AA23" s="85" t="s">
        <v>714</v>
      </c>
      <c r="AB23" s="85" t="s">
        <v>734</v>
      </c>
      <c r="AC23" s="85" t="s">
        <v>754</v>
      </c>
      <c r="AD23" s="85" t="s">
        <v>774</v>
      </c>
      <c r="AE23" s="85" t="s">
        <v>794</v>
      </c>
      <c r="AF23" s="85" t="s">
        <v>827</v>
      </c>
      <c r="AG23" s="85" t="s">
        <v>847</v>
      </c>
      <c r="AH23" s="85" t="s">
        <v>867</v>
      </c>
      <c r="AI23" s="85" t="s">
        <v>887</v>
      </c>
      <c r="AJ23" s="85" t="s">
        <v>907</v>
      </c>
      <c r="AK23" s="85" t="s">
        <v>917</v>
      </c>
      <c r="AL23" s="85" t="s">
        <v>937</v>
      </c>
      <c r="AM23" s="85" t="s">
        <v>957</v>
      </c>
      <c r="AN23" s="85" t="s">
        <v>977</v>
      </c>
      <c r="AO23" s="85" t="s">
        <v>997</v>
      </c>
      <c r="AP23" s="85" t="s">
        <v>1014</v>
      </c>
      <c r="AQ23" s="86" t="s">
        <v>1034</v>
      </c>
      <c r="AR23" s="81" t="s">
        <v>1054</v>
      </c>
    </row>
    <row r="24" spans="1:44" ht="29.25" customHeight="1" x14ac:dyDescent="0.25">
      <c r="A24" s="87"/>
      <c r="B24" s="68"/>
      <c r="C24" s="67"/>
      <c r="D24" s="70"/>
      <c r="E24" s="66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4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2" t="str">
        <f>IF(B24="","",IF(B24="N",ROUND(F24*6,2)+ROUND(G24*12.5,2)+ROUND(H24*19,2)+ROUND(I24*34.5,2)+ROUND(J24*58,2)+ROUND(K24*317.5,2)+ROUND(L24*423,2)+ROUND(M24*635,2)+ROUND(N24*79,2)+ROUND(O24*158.5,2)+ROUND(P24*264.5,2)+ROUND(Q24*6,2)+ROUND(R24*12.5,2)+ROUND(S24*58,2)+ROUND(T24*79,2)+ROUND(U24*132,2)+ROUND(V24*79,2)+ROUND(W24*158.5,2)+ROUND(X24*264.5,2)+ROUND(Y24*6,2)+ROUND(Z24*12.5,2)+ROUND(AA24*58,2)+ROUND(AB24*79,2)+ROUND(AC24*132,2)+ROUND(AD24*79,2)+ROUND(AE24*158.5,2)+ROUND(AF24*264.5,2)+ROUND(AG24*6,2)+ROUND(AH24*12.5,2)+ROUND(AI24*58,2)+ROUND(AJ24*79,2)+ROUND(AK24*132,2)+ROUND(AL24*79,2)+ROUND(AM24*158.5,2)+ROUND(AN24*6,2)+ROUND(AO24*12.5,2)+ROUND(AP24*58,2)+ROUND(AQ24*79,2),IF(B24="B","brak przesłanek do naliczenia opłaty",IF(B24="Z",IF(C24=0,0,IF(C24="","",IF(C24=1,34*C24,IF(C24=2,34*C24,IF(C24=3,34*C24,IF(C24=4,34*C24,IF(C24=5,34*C24,IF(C24&gt;5,34*C24,"nieprawidłowa "))))))))))))</f>
        <v/>
      </c>
    </row>
    <row r="25" spans="1:44" ht="9" customHeight="1" x14ac:dyDescent="0.25">
      <c r="A25" s="64" t="s">
        <v>44</v>
      </c>
      <c r="B25" s="63" t="s">
        <v>63</v>
      </c>
      <c r="C25" s="65" t="s">
        <v>72</v>
      </c>
      <c r="D25" s="72" t="s">
        <v>6</v>
      </c>
      <c r="E25" s="63" t="s">
        <v>105</v>
      </c>
      <c r="F25" s="85" t="s">
        <v>125</v>
      </c>
      <c r="G25" s="85" t="s">
        <v>149</v>
      </c>
      <c r="H25" s="85" t="s">
        <v>184</v>
      </c>
      <c r="I25" s="85" t="s">
        <v>204</v>
      </c>
      <c r="J25" s="85" t="s">
        <v>424</v>
      </c>
      <c r="K25" s="85" t="s">
        <v>438</v>
      </c>
      <c r="L25" s="85" t="s">
        <v>452</v>
      </c>
      <c r="M25" s="85" t="s">
        <v>466</v>
      </c>
      <c r="N25" s="85" t="s">
        <v>480</v>
      </c>
      <c r="O25" s="85" t="s">
        <v>537</v>
      </c>
      <c r="P25" s="85" t="s">
        <v>318</v>
      </c>
      <c r="Q25" s="85" t="s">
        <v>326</v>
      </c>
      <c r="R25" s="85" t="s">
        <v>334</v>
      </c>
      <c r="S25" s="85" t="s">
        <v>555</v>
      </c>
      <c r="T25" s="85" t="s">
        <v>575</v>
      </c>
      <c r="U25" s="85" t="s">
        <v>595</v>
      </c>
      <c r="V25" s="85" t="s">
        <v>615</v>
      </c>
      <c r="W25" s="85" t="s">
        <v>635</v>
      </c>
      <c r="X25" s="85" t="s">
        <v>655</v>
      </c>
      <c r="Y25" s="85" t="s">
        <v>675</v>
      </c>
      <c r="Z25" s="85" t="s">
        <v>695</v>
      </c>
      <c r="AA25" s="85" t="s">
        <v>715</v>
      </c>
      <c r="AB25" s="85" t="s">
        <v>735</v>
      </c>
      <c r="AC25" s="85" t="s">
        <v>755</v>
      </c>
      <c r="AD25" s="85" t="s">
        <v>775</v>
      </c>
      <c r="AE25" s="85" t="s">
        <v>795</v>
      </c>
      <c r="AF25" s="85" t="s">
        <v>828</v>
      </c>
      <c r="AG25" s="85" t="s">
        <v>848</v>
      </c>
      <c r="AH25" s="85" t="s">
        <v>868</v>
      </c>
      <c r="AI25" s="85" t="s">
        <v>888</v>
      </c>
      <c r="AJ25" s="85" t="s">
        <v>908</v>
      </c>
      <c r="AK25" s="85" t="s">
        <v>918</v>
      </c>
      <c r="AL25" s="85" t="s">
        <v>938</v>
      </c>
      <c r="AM25" s="85" t="s">
        <v>958</v>
      </c>
      <c r="AN25" s="85" t="s">
        <v>978</v>
      </c>
      <c r="AO25" s="85" t="s">
        <v>998</v>
      </c>
      <c r="AP25" s="85" t="s">
        <v>1015</v>
      </c>
      <c r="AQ25" s="86" t="s">
        <v>1035</v>
      </c>
      <c r="AR25" s="81" t="s">
        <v>1055</v>
      </c>
    </row>
    <row r="26" spans="1:44" ht="29.25" customHeight="1" x14ac:dyDescent="0.25">
      <c r="A26" s="87"/>
      <c r="B26" s="68"/>
      <c r="C26" s="67"/>
      <c r="D26" s="70"/>
      <c r="E26" s="66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4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2" t="str">
        <f>IF(B26="","",IF(B26="N",ROUND(F26*6,2)+ROUND(G26*12.5,2)+ROUND(H26*19,2)+ROUND(I26*34.5,2)+ROUND(J26*58,2)+ROUND(K26*317.5,2)+ROUND(L26*423,2)+ROUND(M26*635,2)+ROUND(N26*79,2)+ROUND(O26*158.5,2)+ROUND(P26*264.5,2)+ROUND(Q26*6,2)+ROUND(R26*12.5,2)+ROUND(S26*58,2)+ROUND(T26*79,2)+ROUND(U26*132,2)+ROUND(V26*79,2)+ROUND(W26*158.5,2)+ROUND(X26*264.5,2)+ROUND(Y26*6,2)+ROUND(Z26*12.5,2)+ROUND(AA26*58,2)+ROUND(AB26*79,2)+ROUND(AC26*132,2)+ROUND(AD26*79,2)+ROUND(AE26*158.5,2)+ROUND(AF26*264.5,2)+ROUND(AG26*6,2)+ROUND(AH26*12.5,2)+ROUND(AI26*58,2)+ROUND(AJ26*79,2)+ROUND(AK26*132,2)+ROUND(AL26*79,2)+ROUND(AM26*158.5,2)+ROUND(AN26*6,2)+ROUND(AO26*12.5,2)+ROUND(AP26*58,2)+ROUND(AQ26*79,2),IF(B26="B","brak przesłanek do naliczenia opłaty",IF(B26="Z",IF(C26=0,0,IF(C26="","",IF(C26=1,34*C26,IF(C26=2,34*C26,IF(C26=3,34*C26,IF(C26=4,34*C26,IF(C26=5,34*C26,IF(C26&gt;5,34*C26,"nieprawidłowa "))))))))))))</f>
        <v/>
      </c>
    </row>
    <row r="27" spans="1:44" ht="8.25" customHeight="1" x14ac:dyDescent="0.25">
      <c r="A27" s="64" t="s">
        <v>45</v>
      </c>
      <c r="B27" s="63" t="s">
        <v>64</v>
      </c>
      <c r="C27" s="65" t="s">
        <v>73</v>
      </c>
      <c r="D27" s="72" t="s">
        <v>7</v>
      </c>
      <c r="E27" s="63" t="s">
        <v>106</v>
      </c>
      <c r="F27" s="85" t="s">
        <v>126</v>
      </c>
      <c r="G27" s="85" t="s">
        <v>150</v>
      </c>
      <c r="H27" s="85" t="s">
        <v>185</v>
      </c>
      <c r="I27" s="85" t="s">
        <v>205</v>
      </c>
      <c r="J27" s="85" t="s">
        <v>425</v>
      </c>
      <c r="K27" s="85" t="s">
        <v>439</v>
      </c>
      <c r="L27" s="85" t="s">
        <v>453</v>
      </c>
      <c r="M27" s="85" t="s">
        <v>467</v>
      </c>
      <c r="N27" s="85" t="s">
        <v>486</v>
      </c>
      <c r="O27" s="85" t="s">
        <v>538</v>
      </c>
      <c r="P27" s="85" t="s">
        <v>319</v>
      </c>
      <c r="Q27" s="85" t="s">
        <v>327</v>
      </c>
      <c r="R27" s="85" t="s">
        <v>335</v>
      </c>
      <c r="S27" s="85" t="s">
        <v>556</v>
      </c>
      <c r="T27" s="85" t="s">
        <v>576</v>
      </c>
      <c r="U27" s="85" t="s">
        <v>596</v>
      </c>
      <c r="V27" s="85" t="s">
        <v>616</v>
      </c>
      <c r="W27" s="85" t="s">
        <v>636</v>
      </c>
      <c r="X27" s="85" t="s">
        <v>656</v>
      </c>
      <c r="Y27" s="85" t="s">
        <v>676</v>
      </c>
      <c r="Z27" s="85" t="s">
        <v>696</v>
      </c>
      <c r="AA27" s="85" t="s">
        <v>716</v>
      </c>
      <c r="AB27" s="85" t="s">
        <v>736</v>
      </c>
      <c r="AC27" s="85" t="s">
        <v>756</v>
      </c>
      <c r="AD27" s="85" t="s">
        <v>776</v>
      </c>
      <c r="AE27" s="85" t="s">
        <v>809</v>
      </c>
      <c r="AF27" s="85" t="s">
        <v>829</v>
      </c>
      <c r="AG27" s="85" t="s">
        <v>849</v>
      </c>
      <c r="AH27" s="85" t="s">
        <v>869</v>
      </c>
      <c r="AI27" s="85" t="s">
        <v>889</v>
      </c>
      <c r="AJ27" s="85" t="s">
        <v>796</v>
      </c>
      <c r="AK27" s="85" t="s">
        <v>919</v>
      </c>
      <c r="AL27" s="85" t="s">
        <v>939</v>
      </c>
      <c r="AM27" s="85" t="s">
        <v>959</v>
      </c>
      <c r="AN27" s="85" t="s">
        <v>979</v>
      </c>
      <c r="AO27" s="85" t="s">
        <v>999</v>
      </c>
      <c r="AP27" s="85" t="s">
        <v>1016</v>
      </c>
      <c r="AQ27" s="86" t="s">
        <v>1036</v>
      </c>
      <c r="AR27" s="81" t="s">
        <v>1056</v>
      </c>
    </row>
    <row r="28" spans="1:44" ht="29.25" customHeight="1" x14ac:dyDescent="0.25">
      <c r="A28" s="87"/>
      <c r="B28" s="68"/>
      <c r="C28" s="67"/>
      <c r="D28" s="70"/>
      <c r="E28" s="66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4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2" t="str">
        <f>IF(B28="","",IF(B28="N",ROUND(F28*6,2)+ROUND(G28*12.5,2)+ROUND(H28*19,2)+ROUND(I28*34.5,2)+ROUND(J28*58,2)+ROUND(K28*317.5,2)+ROUND(L28*423,2)+ROUND(M28*635,2)+ROUND(N28*79,2)+ROUND(O28*158.5,2)+ROUND(P28*264.5,2)+ROUND(Q28*6,2)+ROUND(R28*12.5,2)+ROUND(S28*58,2)+ROUND(T28*79,2)+ROUND(U28*132,2)+ROUND(V28*79,2)+ROUND(W28*158.5,2)+ROUND(X28*264.5,2)+ROUND(Y28*6,2)+ROUND(Z28*12.5,2)+ROUND(AA28*58,2)+ROUND(AB28*79,2)+ROUND(AC28*132,2)+ROUND(AD28*79,2)+ROUND(AE28*158.5,2)+ROUND(AF28*264.5,2)+ROUND(AG28*6,2)+ROUND(AH28*12.5,2)+ROUND(AI28*58,2)+ROUND(AJ28*79,2)+ROUND(AK28*132,2)+ROUND(AL28*79,2)+ROUND(AM28*158.5,2)+ROUND(AN28*6,2)+ROUND(AO28*12.5,2)+ROUND(AP28*58,2)+ROUND(AQ28*79,2),IF(B28="B","brak przesłanek do naliczenia opłaty",IF(B28="Z",IF(C28=0,0,IF(C28="","",IF(C28=1,34*C28,IF(C28=2,34*C28,IF(C28=3,34*C28,IF(C28=4,34*C28,IF(C28=5,34*C28,IF(C28&gt;5,34*C28,"nieprawidłowa "))))))))))))</f>
        <v/>
      </c>
    </row>
    <row r="29" spans="1:44" ht="9" customHeight="1" x14ac:dyDescent="0.25">
      <c r="A29" s="64" t="s">
        <v>46</v>
      </c>
      <c r="B29" s="63" t="s">
        <v>65</v>
      </c>
      <c r="C29" s="65" t="s">
        <v>74</v>
      </c>
      <c r="D29" s="72" t="s">
        <v>87</v>
      </c>
      <c r="E29" s="63" t="s">
        <v>107</v>
      </c>
      <c r="F29" s="85" t="s">
        <v>127</v>
      </c>
      <c r="G29" s="85" t="s">
        <v>151</v>
      </c>
      <c r="H29" s="85" t="s">
        <v>186</v>
      </c>
      <c r="I29" s="85" t="s">
        <v>206</v>
      </c>
      <c r="J29" s="85" t="s">
        <v>426</v>
      </c>
      <c r="K29" s="85" t="s">
        <v>440</v>
      </c>
      <c r="L29" s="85" t="s">
        <v>454</v>
      </c>
      <c r="M29" s="85" t="s">
        <v>468</v>
      </c>
      <c r="N29" s="85" t="s">
        <v>487</v>
      </c>
      <c r="O29" s="85" t="s">
        <v>312</v>
      </c>
      <c r="P29" s="85" t="s">
        <v>320</v>
      </c>
      <c r="Q29" s="85" t="s">
        <v>328</v>
      </c>
      <c r="R29" s="85" t="s">
        <v>519</v>
      </c>
      <c r="S29" s="85" t="s">
        <v>557</v>
      </c>
      <c r="T29" s="85" t="s">
        <v>577</v>
      </c>
      <c r="U29" s="85" t="s">
        <v>597</v>
      </c>
      <c r="V29" s="85" t="s">
        <v>617</v>
      </c>
      <c r="W29" s="85" t="s">
        <v>637</v>
      </c>
      <c r="X29" s="85" t="s">
        <v>657</v>
      </c>
      <c r="Y29" s="85" t="s">
        <v>677</v>
      </c>
      <c r="Z29" s="85" t="s">
        <v>697</v>
      </c>
      <c r="AA29" s="85" t="s">
        <v>717</v>
      </c>
      <c r="AB29" s="85" t="s">
        <v>737</v>
      </c>
      <c r="AC29" s="85" t="s">
        <v>757</v>
      </c>
      <c r="AD29" s="85" t="s">
        <v>777</v>
      </c>
      <c r="AE29" s="85" t="s">
        <v>810</v>
      </c>
      <c r="AF29" s="85" t="s">
        <v>830</v>
      </c>
      <c r="AG29" s="85" t="s">
        <v>850</v>
      </c>
      <c r="AH29" s="85" t="s">
        <v>870</v>
      </c>
      <c r="AI29" s="85" t="s">
        <v>890</v>
      </c>
      <c r="AJ29" s="85" t="s">
        <v>797</v>
      </c>
      <c r="AK29" s="85" t="s">
        <v>920</v>
      </c>
      <c r="AL29" s="85" t="s">
        <v>940</v>
      </c>
      <c r="AM29" s="85" t="s">
        <v>960</v>
      </c>
      <c r="AN29" s="85" t="s">
        <v>980</v>
      </c>
      <c r="AO29" s="85" t="s">
        <v>1000</v>
      </c>
      <c r="AP29" s="85" t="s">
        <v>1017</v>
      </c>
      <c r="AQ29" s="86" t="s">
        <v>1037</v>
      </c>
      <c r="AR29" s="81" t="s">
        <v>1057</v>
      </c>
    </row>
    <row r="30" spans="1:44" ht="29.25" customHeight="1" x14ac:dyDescent="0.25">
      <c r="A30" s="87"/>
      <c r="B30" s="68"/>
      <c r="C30" s="67"/>
      <c r="D30" s="70"/>
      <c r="E30" s="66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4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2" t="str">
        <f>IF(B30="","",IF(B30="N",ROUND(F30*6,2)+ROUND(G30*12.5,2)+ROUND(H30*19,2)+ROUND(I30*34.5,2)+ROUND(J30*58,2)+ROUND(K30*317.5,2)+ROUND(L30*423,2)+ROUND(M30*635,2)+ROUND(N30*79,2)+ROUND(O30*158.5,2)+ROUND(P30*264.5,2)+ROUND(Q30*6,2)+ROUND(R30*12.5,2)+ROUND(S30*58,2)+ROUND(T30*79,2)+ROUND(U30*132,2)+ROUND(V30*79,2)+ROUND(W30*158.5,2)+ROUND(X30*264.5,2)+ROUND(Y30*6,2)+ROUND(Z30*12.5,2)+ROUND(AA30*58,2)+ROUND(AB30*79,2)+ROUND(AC30*132,2)+ROUND(AD30*79,2)+ROUND(AE30*158.5,2)+ROUND(AF30*264.5,2)+ROUND(AG30*6,2)+ROUND(AH30*12.5,2)+ROUND(AI30*58,2)+ROUND(AJ30*79,2)+ROUND(AK30*132,2)+ROUND(AL30*79,2)+ROUND(AM30*158.5,2)+ROUND(AN30*6,2)+ROUND(AO30*12.5,2)+ROUND(AP30*58,2)+ROUND(AQ30*79,2),IF(B30="B","brak przesłanek do naliczenia opłaty",IF(B30="Z",IF(C30=0,0,IF(C30="","",IF(C30=1,34*C30,IF(C30=2,34*C30,IF(C30=3,34*C30,IF(C30=4,34*C30,IF(C30=5,34*C30,IF(C30&gt;5,34*C30,"nieprawidłowa "))))))))))))</f>
        <v/>
      </c>
    </row>
    <row r="31" spans="1:44" ht="9" customHeight="1" x14ac:dyDescent="0.25">
      <c r="A31" s="64" t="s">
        <v>47</v>
      </c>
      <c r="B31" s="63" t="s">
        <v>66</v>
      </c>
      <c r="C31" s="65" t="s">
        <v>75</v>
      </c>
      <c r="D31" s="72" t="s">
        <v>88</v>
      </c>
      <c r="E31" s="63" t="s">
        <v>108</v>
      </c>
      <c r="F31" s="85" t="s">
        <v>128</v>
      </c>
      <c r="G31" s="85" t="s">
        <v>152</v>
      </c>
      <c r="H31" s="85" t="s">
        <v>187</v>
      </c>
      <c r="I31" s="85" t="s">
        <v>207</v>
      </c>
      <c r="J31" s="85" t="s">
        <v>427</v>
      </c>
      <c r="K31" s="85" t="s">
        <v>441</v>
      </c>
      <c r="L31" s="85" t="s">
        <v>455</v>
      </c>
      <c r="M31" s="85" t="s">
        <v>469</v>
      </c>
      <c r="N31" s="85" t="s">
        <v>488</v>
      </c>
      <c r="O31" s="85" t="s">
        <v>313</v>
      </c>
      <c r="P31" s="85" t="s">
        <v>321</v>
      </c>
      <c r="Q31" s="85" t="s">
        <v>329</v>
      </c>
      <c r="R31" s="85" t="s">
        <v>520</v>
      </c>
      <c r="S31" s="85" t="s">
        <v>558</v>
      </c>
      <c r="T31" s="85" t="s">
        <v>578</v>
      </c>
      <c r="U31" s="85" t="s">
        <v>598</v>
      </c>
      <c r="V31" s="85" t="s">
        <v>618</v>
      </c>
      <c r="W31" s="85" t="s">
        <v>638</v>
      </c>
      <c r="X31" s="85" t="s">
        <v>658</v>
      </c>
      <c r="Y31" s="85" t="s">
        <v>678</v>
      </c>
      <c r="Z31" s="85" t="s">
        <v>698</v>
      </c>
      <c r="AA31" s="85" t="s">
        <v>718</v>
      </c>
      <c r="AB31" s="85" t="s">
        <v>738</v>
      </c>
      <c r="AC31" s="85" t="s">
        <v>758</v>
      </c>
      <c r="AD31" s="85" t="s">
        <v>778</v>
      </c>
      <c r="AE31" s="85" t="s">
        <v>811</v>
      </c>
      <c r="AF31" s="85" t="s">
        <v>831</v>
      </c>
      <c r="AG31" s="85" t="s">
        <v>851</v>
      </c>
      <c r="AH31" s="85" t="s">
        <v>871</v>
      </c>
      <c r="AI31" s="85" t="s">
        <v>891</v>
      </c>
      <c r="AJ31" s="85" t="s">
        <v>798</v>
      </c>
      <c r="AK31" s="85" t="s">
        <v>921</v>
      </c>
      <c r="AL31" s="85" t="s">
        <v>941</v>
      </c>
      <c r="AM31" s="85" t="s">
        <v>961</v>
      </c>
      <c r="AN31" s="85" t="s">
        <v>981</v>
      </c>
      <c r="AO31" s="85" t="s">
        <v>1001</v>
      </c>
      <c r="AP31" s="85" t="s">
        <v>1018</v>
      </c>
      <c r="AQ31" s="86" t="s">
        <v>1038</v>
      </c>
      <c r="AR31" s="81" t="s">
        <v>1058</v>
      </c>
    </row>
    <row r="32" spans="1:44" ht="29.25" customHeight="1" x14ac:dyDescent="0.25">
      <c r="A32" s="87"/>
      <c r="B32" s="68"/>
      <c r="C32" s="67"/>
      <c r="D32" s="70"/>
      <c r="E32" s="66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4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2" t="str">
        <f>IF(B32="","",IF(B32="N",ROUND(F32*6,2)+ROUND(G32*12.5,2)+ROUND(H32*19,2)+ROUND(I32*34.5,2)+ROUND(J32*58,2)+ROUND(K32*317.5,2)+ROUND(L32*423,2)+ROUND(M32*635,2)+ROUND(N32*79,2)+ROUND(O32*158.5,2)+ROUND(P32*264.5,2)+ROUND(Q32*6,2)+ROUND(R32*12.5,2)+ROUND(S32*58,2)+ROUND(T32*79,2)+ROUND(U32*132,2)+ROUND(V32*79,2)+ROUND(W32*158.5,2)+ROUND(X32*264.5,2)+ROUND(Y32*6,2)+ROUND(Z32*12.5,2)+ROUND(AA32*58,2)+ROUND(AB32*79,2)+ROUND(AC32*132,2)+ROUND(AD32*79,2)+ROUND(AE32*158.5,2)+ROUND(AF32*264.5,2)+ROUND(AG32*6,2)+ROUND(AH32*12.5,2)+ROUND(AI32*58,2)+ROUND(AJ32*79,2)+ROUND(AK32*132,2)+ROUND(AL32*79,2)+ROUND(AM32*158.5,2)+ROUND(AN32*6,2)+ROUND(AO32*12.5,2)+ROUND(AP32*58,2)+ROUND(AQ32*79,2),IF(B32="B","brak przesłanek do naliczenia opłaty",IF(B32="Z",IF(C32=0,0,IF(C32="","",IF(C32=1,34*C32,IF(C32=2,34*C32,IF(C32=3,34*C32,IF(C32=4,34*C32,IF(C32=5,34*C32,IF(C32&gt;5,34*C32,"nieprawidłowa "))))))))))))</f>
        <v/>
      </c>
    </row>
    <row r="33" spans="1:44" ht="9" customHeight="1" x14ac:dyDescent="0.25">
      <c r="A33" s="64" t="s">
        <v>48</v>
      </c>
      <c r="B33" s="63" t="s">
        <v>67</v>
      </c>
      <c r="C33" s="65" t="s">
        <v>76</v>
      </c>
      <c r="D33" s="72" t="s">
        <v>89</v>
      </c>
      <c r="E33" s="63" t="s">
        <v>109</v>
      </c>
      <c r="F33" s="85" t="s">
        <v>129</v>
      </c>
      <c r="G33" s="85" t="s">
        <v>153</v>
      </c>
      <c r="H33" s="85" t="s">
        <v>188</v>
      </c>
      <c r="I33" s="85" t="s">
        <v>208</v>
      </c>
      <c r="J33" s="85" t="s">
        <v>428</v>
      </c>
      <c r="K33" s="85" t="s">
        <v>442</v>
      </c>
      <c r="L33" s="85" t="s">
        <v>456</v>
      </c>
      <c r="M33" s="85" t="s">
        <v>470</v>
      </c>
      <c r="N33" s="85" t="s">
        <v>306</v>
      </c>
      <c r="O33" s="85" t="s">
        <v>314</v>
      </c>
      <c r="P33" s="85" t="s">
        <v>322</v>
      </c>
      <c r="Q33" s="85" t="s">
        <v>539</v>
      </c>
      <c r="R33" s="85" t="s">
        <v>521</v>
      </c>
      <c r="S33" s="85" t="s">
        <v>559</v>
      </c>
      <c r="T33" s="85" t="s">
        <v>579</v>
      </c>
      <c r="U33" s="85" t="s">
        <v>599</v>
      </c>
      <c r="V33" s="85" t="s">
        <v>619</v>
      </c>
      <c r="W33" s="85" t="s">
        <v>639</v>
      </c>
      <c r="X33" s="85" t="s">
        <v>659</v>
      </c>
      <c r="Y33" s="85" t="s">
        <v>679</v>
      </c>
      <c r="Z33" s="85" t="s">
        <v>699</v>
      </c>
      <c r="AA33" s="85" t="s">
        <v>719</v>
      </c>
      <c r="AB33" s="85" t="s">
        <v>739</v>
      </c>
      <c r="AC33" s="85" t="s">
        <v>759</v>
      </c>
      <c r="AD33" s="85" t="s">
        <v>779</v>
      </c>
      <c r="AE33" s="85" t="s">
        <v>812</v>
      </c>
      <c r="AF33" s="85" t="s">
        <v>832</v>
      </c>
      <c r="AG33" s="85" t="s">
        <v>852</v>
      </c>
      <c r="AH33" s="85" t="s">
        <v>872</v>
      </c>
      <c r="AI33" s="85" t="s">
        <v>892</v>
      </c>
      <c r="AJ33" s="85" t="s">
        <v>799</v>
      </c>
      <c r="AK33" s="85" t="s">
        <v>922</v>
      </c>
      <c r="AL33" s="85" t="s">
        <v>942</v>
      </c>
      <c r="AM33" s="85" t="s">
        <v>962</v>
      </c>
      <c r="AN33" s="85" t="s">
        <v>982</v>
      </c>
      <c r="AO33" s="85" t="s">
        <v>1002</v>
      </c>
      <c r="AP33" s="85" t="s">
        <v>1019</v>
      </c>
      <c r="AQ33" s="86" t="s">
        <v>1039</v>
      </c>
      <c r="AR33" s="81" t="s">
        <v>1059</v>
      </c>
    </row>
    <row r="34" spans="1:44" ht="29.25" customHeight="1" x14ac:dyDescent="0.25">
      <c r="A34" s="87"/>
      <c r="B34" s="68"/>
      <c r="C34" s="67"/>
      <c r="D34" s="70"/>
      <c r="E34" s="66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4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2" t="str">
        <f>IF(B34="","",IF(B34="N",ROUND(F34*6,2)+ROUND(G34*12.5,2)+ROUND(H34*19,2)+ROUND(I34*34.5,2)+ROUND(J34*58,2)+ROUND(K34*317.5,2)+ROUND(L34*423,2)+ROUND(M34*635,2)+ROUND(N34*79,2)+ROUND(O34*158.5,2)+ROUND(P34*264.5,2)+ROUND(Q34*6,2)+ROUND(R34*12.5,2)+ROUND(S34*58,2)+ROUND(T34*79,2)+ROUND(U34*132,2)+ROUND(V34*79,2)+ROUND(W34*158.5,2)+ROUND(X34*264.5,2)+ROUND(Y34*6,2)+ROUND(Z34*12.5,2)+ROUND(AA34*58,2)+ROUND(AB34*79,2)+ROUND(AC34*132,2)+ROUND(AD34*79,2)+ROUND(AE34*158.5,2)+ROUND(AF34*264.5,2)+ROUND(AG34*6,2)+ROUND(AH34*12.5,2)+ROUND(AI34*58,2)+ROUND(AJ34*79,2)+ROUND(AK34*132,2)+ROUND(AL34*79,2)+ROUND(AM34*158.5,2)+ROUND(AN34*6,2)+ROUND(AO34*12.5,2)+ROUND(AP34*58,2)+ROUND(AQ34*79,2),IF(B34="B","brak przesłanek do naliczenia opłaty",IF(B34="Z",IF(C34=0,0,IF(C34="","",IF(C34=1,34*C34,IF(C34=2,34*C34,IF(C34=3,34*C34,IF(C34=4,34*C34,IF(C34=5,34*C34,IF(C34&gt;5,34*C34,"nieprawidłowa "))))))))))))</f>
        <v/>
      </c>
    </row>
    <row r="35" spans="1:44" ht="8.25" customHeight="1" x14ac:dyDescent="0.25">
      <c r="A35" s="64" t="s">
        <v>49</v>
      </c>
      <c r="B35" s="63" t="s">
        <v>216</v>
      </c>
      <c r="C35" s="65" t="s">
        <v>77</v>
      </c>
      <c r="D35" s="72" t="s">
        <v>90</v>
      </c>
      <c r="E35" s="63" t="s">
        <v>110</v>
      </c>
      <c r="F35" s="85" t="s">
        <v>130</v>
      </c>
      <c r="G35" s="85" t="s">
        <v>154</v>
      </c>
      <c r="H35" s="85" t="s">
        <v>189</v>
      </c>
      <c r="I35" s="85" t="s">
        <v>209</v>
      </c>
      <c r="J35" s="85" t="s">
        <v>429</v>
      </c>
      <c r="K35" s="85" t="s">
        <v>443</v>
      </c>
      <c r="L35" s="85" t="s">
        <v>457</v>
      </c>
      <c r="M35" s="85" t="s">
        <v>471</v>
      </c>
      <c r="N35" s="85" t="s">
        <v>307</v>
      </c>
      <c r="O35" s="85" t="s">
        <v>315</v>
      </c>
      <c r="P35" s="85" t="s">
        <v>323</v>
      </c>
      <c r="Q35" s="85" t="s">
        <v>540</v>
      </c>
      <c r="R35" s="85" t="s">
        <v>522</v>
      </c>
      <c r="S35" s="85" t="s">
        <v>560</v>
      </c>
      <c r="T35" s="85" t="s">
        <v>580</v>
      </c>
      <c r="U35" s="85" t="s">
        <v>600</v>
      </c>
      <c r="V35" s="85" t="s">
        <v>620</v>
      </c>
      <c r="W35" s="85" t="s">
        <v>640</v>
      </c>
      <c r="X35" s="85" t="s">
        <v>660</v>
      </c>
      <c r="Y35" s="85" t="s">
        <v>680</v>
      </c>
      <c r="Z35" s="85" t="s">
        <v>700</v>
      </c>
      <c r="AA35" s="85" t="s">
        <v>720</v>
      </c>
      <c r="AB35" s="85" t="s">
        <v>740</v>
      </c>
      <c r="AC35" s="85" t="s">
        <v>760</v>
      </c>
      <c r="AD35" s="85" t="s">
        <v>780</v>
      </c>
      <c r="AE35" s="85" t="s">
        <v>813</v>
      </c>
      <c r="AF35" s="85" t="s">
        <v>833</v>
      </c>
      <c r="AG35" s="85" t="s">
        <v>853</v>
      </c>
      <c r="AH35" s="85" t="s">
        <v>873</v>
      </c>
      <c r="AI35" s="85" t="s">
        <v>893</v>
      </c>
      <c r="AJ35" s="85" t="s">
        <v>800</v>
      </c>
      <c r="AK35" s="85" t="s">
        <v>923</v>
      </c>
      <c r="AL35" s="85" t="s">
        <v>943</v>
      </c>
      <c r="AM35" s="85" t="s">
        <v>963</v>
      </c>
      <c r="AN35" s="85" t="s">
        <v>983</v>
      </c>
      <c r="AO35" s="85" t="s">
        <v>1003</v>
      </c>
      <c r="AP35" s="85" t="s">
        <v>1020</v>
      </c>
      <c r="AQ35" s="86" t="s">
        <v>1040</v>
      </c>
      <c r="AR35" s="81" t="s">
        <v>1060</v>
      </c>
    </row>
    <row r="36" spans="1:44" ht="29.25" customHeight="1" x14ac:dyDescent="0.25">
      <c r="A36" s="87"/>
      <c r="B36" s="68"/>
      <c r="C36" s="67"/>
      <c r="D36" s="70"/>
      <c r="E36" s="66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4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83"/>
      <c r="AP36" s="83"/>
      <c r="AQ36" s="83"/>
      <c r="AR36" s="82" t="str">
        <f>IF(B36="","",IF(B36="N",ROUND(F36*6,2)+ROUND(G36*12.5,2)+ROUND(H36*19,2)+ROUND(I36*34.5,2)+ROUND(J36*58,2)+ROUND(K36*317.5,2)+ROUND(L36*423,2)+ROUND(M36*635,2)+ROUND(N36*79,2)+ROUND(O36*158.5,2)+ROUND(P36*264.5,2)+ROUND(Q36*6,2)+ROUND(R36*12.5,2)+ROUND(S36*58,2)+ROUND(T36*79,2)+ROUND(U36*132,2)+ROUND(V36*79,2)+ROUND(W36*158.5,2)+ROUND(X36*264.5,2)+ROUND(Y36*6,2)+ROUND(Z36*12.5,2)+ROUND(AA36*58,2)+ROUND(AB36*79,2)+ROUND(AC36*132,2)+ROUND(AD36*79,2)+ROUND(AE36*158.5,2)+ROUND(AF36*264.5,2)+ROUND(AG36*6,2)+ROUND(AH36*12.5,2)+ROUND(AI36*58,2)+ROUND(AJ36*79,2)+ROUND(AK36*132,2)+ROUND(AL36*79,2)+ROUND(AM36*158.5,2)+ROUND(AN36*6,2)+ROUND(AO36*12.5,2)+ROUND(AP36*58,2)+ROUND(AQ36*79,2),IF(B36="B","brak przesłanek do naliczenia opłaty",IF(B36="Z",IF(C36=0,0,IF(C36="","",IF(C36=1,34*C36,IF(C36=2,34*C36,IF(C36=3,34*C36,IF(C36=4,34*C36,IF(C36=5,34*C36,IF(C36&gt;5,34*C36,"nieprawidłowa "))))))))))))</f>
        <v/>
      </c>
    </row>
    <row r="37" spans="1:44" ht="8.25" customHeight="1" x14ac:dyDescent="0.25">
      <c r="A37" s="64" t="s">
        <v>50</v>
      </c>
      <c r="B37" s="63" t="s">
        <v>214</v>
      </c>
      <c r="C37" s="65" t="s">
        <v>78</v>
      </c>
      <c r="D37" s="72" t="s">
        <v>91</v>
      </c>
      <c r="E37" s="63" t="s">
        <v>111</v>
      </c>
      <c r="F37" s="85" t="s">
        <v>131</v>
      </c>
      <c r="G37" s="85" t="s">
        <v>155</v>
      </c>
      <c r="H37" s="85" t="s">
        <v>190</v>
      </c>
      <c r="I37" s="85" t="s">
        <v>210</v>
      </c>
      <c r="J37" s="85" t="s">
        <v>430</v>
      </c>
      <c r="K37" s="85" t="s">
        <v>444</v>
      </c>
      <c r="L37" s="85" t="s">
        <v>458</v>
      </c>
      <c r="M37" s="85" t="s">
        <v>300</v>
      </c>
      <c r="N37" s="85" t="s">
        <v>308</v>
      </c>
      <c r="O37" s="85" t="s">
        <v>316</v>
      </c>
      <c r="P37" s="85" t="s">
        <v>505</v>
      </c>
      <c r="Q37" s="85" t="s">
        <v>541</v>
      </c>
      <c r="R37" s="85" t="s">
        <v>523</v>
      </c>
      <c r="S37" s="85" t="s">
        <v>561</v>
      </c>
      <c r="T37" s="85" t="s">
        <v>581</v>
      </c>
      <c r="U37" s="85" t="s">
        <v>601</v>
      </c>
      <c r="V37" s="85" t="s">
        <v>621</v>
      </c>
      <c r="W37" s="85" t="s">
        <v>641</v>
      </c>
      <c r="X37" s="85" t="s">
        <v>661</v>
      </c>
      <c r="Y37" s="85" t="s">
        <v>681</v>
      </c>
      <c r="Z37" s="85" t="s">
        <v>701</v>
      </c>
      <c r="AA37" s="85" t="s">
        <v>721</v>
      </c>
      <c r="AB37" s="85" t="s">
        <v>741</v>
      </c>
      <c r="AC37" s="85" t="s">
        <v>761</v>
      </c>
      <c r="AD37" s="85" t="s">
        <v>781</v>
      </c>
      <c r="AE37" s="85" t="s">
        <v>814</v>
      </c>
      <c r="AF37" s="85" t="s">
        <v>834</v>
      </c>
      <c r="AG37" s="85" t="s">
        <v>854</v>
      </c>
      <c r="AH37" s="85" t="s">
        <v>874</v>
      </c>
      <c r="AI37" s="85" t="s">
        <v>894</v>
      </c>
      <c r="AJ37" s="85" t="s">
        <v>801</v>
      </c>
      <c r="AK37" s="85" t="s">
        <v>924</v>
      </c>
      <c r="AL37" s="85" t="s">
        <v>944</v>
      </c>
      <c r="AM37" s="85" t="s">
        <v>964</v>
      </c>
      <c r="AN37" s="85" t="s">
        <v>984</v>
      </c>
      <c r="AO37" s="85" t="s">
        <v>1004</v>
      </c>
      <c r="AP37" s="85" t="s">
        <v>1021</v>
      </c>
      <c r="AQ37" s="86" t="s">
        <v>1041</v>
      </c>
      <c r="AR37" s="81" t="s">
        <v>1061</v>
      </c>
    </row>
    <row r="38" spans="1:44" ht="29.25" customHeight="1" x14ac:dyDescent="0.25">
      <c r="A38" s="87"/>
      <c r="B38" s="68"/>
      <c r="C38" s="67"/>
      <c r="D38" s="70"/>
      <c r="E38" s="66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4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2" t="str">
        <f>IF(B38="","",IF(B38="N",ROUND(F38*6,2)+ROUND(G38*12.5,2)+ROUND(H38*19,2)+ROUND(I38*34.5,2)+ROUND(J38*58,2)+ROUND(K38*317.5,2)+ROUND(L38*423,2)+ROUND(M38*635,2)+ROUND(N38*79,2)+ROUND(O38*158.5,2)+ROUND(P38*264.5,2)+ROUND(Q38*6,2)+ROUND(R38*12.5,2)+ROUND(S38*58,2)+ROUND(T38*79,2)+ROUND(U38*132,2)+ROUND(V38*79,2)+ROUND(W38*158.5,2)+ROUND(X38*264.5,2)+ROUND(Y38*6,2)+ROUND(Z38*12.5,2)+ROUND(AA38*58,2)+ROUND(AB38*79,2)+ROUND(AC38*132,2)+ROUND(AD38*79,2)+ROUND(AE38*158.5,2)+ROUND(AF38*264.5,2)+ROUND(AG38*6,2)+ROUND(AH38*12.5,2)+ROUND(AI38*58,2)+ROUND(AJ38*79,2)+ROUND(AK38*132,2)+ROUND(AL38*79,2)+ROUND(AM38*158.5,2)+ROUND(AN38*6,2)+ROUND(AO38*12.5,2)+ROUND(AP38*58,2)+ROUND(AQ38*79,2),IF(B38="B","brak przesłanek do naliczenia opłaty",IF(B38="Z",IF(C38=0,0,IF(C38="","",IF(C38=1,34*C38,IF(C38=2,34*C38,IF(C38=3,34*C38,IF(C38=4,34*C38,IF(C38=5,34*C38,IF(C38&gt;5,34*C38,"nieprawidłowa "))))))))))))</f>
        <v/>
      </c>
    </row>
    <row r="39" spans="1:44" ht="9" customHeight="1" x14ac:dyDescent="0.25">
      <c r="A39" s="64" t="s">
        <v>51</v>
      </c>
      <c r="B39" s="63" t="s">
        <v>215</v>
      </c>
      <c r="C39" s="65" t="s">
        <v>79</v>
      </c>
      <c r="D39" s="72" t="s">
        <v>92</v>
      </c>
      <c r="E39" s="63" t="s">
        <v>112</v>
      </c>
      <c r="F39" s="85" t="s">
        <v>136</v>
      </c>
      <c r="G39" s="85" t="s">
        <v>156</v>
      </c>
      <c r="H39" s="85" t="s">
        <v>191</v>
      </c>
      <c r="I39" s="85" t="s">
        <v>211</v>
      </c>
      <c r="J39" s="85" t="s">
        <v>431</v>
      </c>
      <c r="K39" s="85" t="s">
        <v>445</v>
      </c>
      <c r="L39" s="85" t="s">
        <v>459</v>
      </c>
      <c r="M39" s="85" t="s">
        <v>301</v>
      </c>
      <c r="N39" s="85" t="s">
        <v>309</v>
      </c>
      <c r="O39" s="85" t="s">
        <v>317</v>
      </c>
      <c r="P39" s="85" t="s">
        <v>506</v>
      </c>
      <c r="Q39" s="85" t="s">
        <v>542</v>
      </c>
      <c r="R39" s="85" t="s">
        <v>524</v>
      </c>
      <c r="S39" s="85" t="s">
        <v>562</v>
      </c>
      <c r="T39" s="85" t="s">
        <v>582</v>
      </c>
      <c r="U39" s="85" t="s">
        <v>602</v>
      </c>
      <c r="V39" s="85" t="s">
        <v>622</v>
      </c>
      <c r="W39" s="85" t="s">
        <v>642</v>
      </c>
      <c r="X39" s="85" t="s">
        <v>662</v>
      </c>
      <c r="Y39" s="85" t="s">
        <v>682</v>
      </c>
      <c r="Z39" s="85" t="s">
        <v>702</v>
      </c>
      <c r="AA39" s="85" t="s">
        <v>722</v>
      </c>
      <c r="AB39" s="85" t="s">
        <v>742</v>
      </c>
      <c r="AC39" s="85" t="s">
        <v>762</v>
      </c>
      <c r="AD39" s="85" t="s">
        <v>782</v>
      </c>
      <c r="AE39" s="85" t="s">
        <v>815</v>
      </c>
      <c r="AF39" s="85" t="s">
        <v>835</v>
      </c>
      <c r="AG39" s="85" t="s">
        <v>855</v>
      </c>
      <c r="AH39" s="85" t="s">
        <v>875</v>
      </c>
      <c r="AI39" s="85" t="s">
        <v>895</v>
      </c>
      <c r="AJ39" s="85" t="s">
        <v>802</v>
      </c>
      <c r="AK39" s="85" t="s">
        <v>925</v>
      </c>
      <c r="AL39" s="85" t="s">
        <v>945</v>
      </c>
      <c r="AM39" s="85" t="s">
        <v>965</v>
      </c>
      <c r="AN39" s="85" t="s">
        <v>985</v>
      </c>
      <c r="AO39" s="85" t="s">
        <v>1005</v>
      </c>
      <c r="AP39" s="85" t="s">
        <v>1022</v>
      </c>
      <c r="AQ39" s="86" t="s">
        <v>1042</v>
      </c>
      <c r="AR39" s="81" t="s">
        <v>1062</v>
      </c>
    </row>
    <row r="40" spans="1:44" ht="29.25" customHeight="1" x14ac:dyDescent="0.25">
      <c r="A40" s="87"/>
      <c r="B40" s="68"/>
      <c r="C40" s="67"/>
      <c r="D40" s="70"/>
      <c r="E40" s="66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4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3"/>
      <c r="AP40" s="83"/>
      <c r="AQ40" s="83"/>
      <c r="AR40" s="82" t="str">
        <f>IF(B40="","",IF(B40="N",ROUND(F40*6,2)+ROUND(G40*12.5,2)+ROUND(H40*19,2)+ROUND(I40*34.5,2)+ROUND(J40*58,2)+ROUND(K40*317.5,2)+ROUND(L40*423,2)+ROUND(M40*635,2)+ROUND(N40*79,2)+ROUND(O40*158.5,2)+ROUND(P40*264.5,2)+ROUND(Q40*6,2)+ROUND(R40*12.5,2)+ROUND(S40*58,2)+ROUND(T40*79,2)+ROUND(U40*132,2)+ROUND(V40*79,2)+ROUND(W40*158.5,2)+ROUND(X40*264.5,2)+ROUND(Y40*6,2)+ROUND(Z40*12.5,2)+ROUND(AA40*58,2)+ROUND(AB40*79,2)+ROUND(AC40*132,2)+ROUND(AD40*79,2)+ROUND(AE40*158.5,2)+ROUND(AF40*264.5,2)+ROUND(AG40*6,2)+ROUND(AH40*12.5,2)+ROUND(AI40*58,2)+ROUND(AJ40*79,2)+ROUND(AK40*132,2)+ROUND(AL40*79,2)+ROUND(AM40*158.5,2)+ROUND(AN40*6,2)+ROUND(AO40*12.5,2)+ROUND(AP40*58,2)+ROUND(AQ40*79,2),IF(B40="B","brak przesłanek do naliczenia opłaty",IF(B40="Z",IF(C40=0,0,IF(C40="","",IF(C40=1,34*C40,IF(C40=2,34*C40,IF(C40=3,34*C40,IF(C40=4,34*C40,IF(C40=5,34*C40,IF(C40&gt;5,34*C40,"nieprawidłowa "))))))))))))</f>
        <v/>
      </c>
    </row>
    <row r="41" spans="1:44" ht="9" customHeight="1" x14ac:dyDescent="0.25">
      <c r="A41" s="64" t="s">
        <v>52</v>
      </c>
      <c r="B41" s="63" t="s">
        <v>485</v>
      </c>
      <c r="C41" s="65" t="s">
        <v>80</v>
      </c>
      <c r="D41" s="72" t="s">
        <v>93</v>
      </c>
      <c r="E41" s="63" t="s">
        <v>113</v>
      </c>
      <c r="F41" s="85" t="s">
        <v>137</v>
      </c>
      <c r="G41" s="85" t="s">
        <v>157</v>
      </c>
      <c r="H41" s="85" t="s">
        <v>192</v>
      </c>
      <c r="I41" s="85" t="s">
        <v>272</v>
      </c>
      <c r="J41" s="85" t="s">
        <v>432</v>
      </c>
      <c r="K41" s="85" t="s">
        <v>446</v>
      </c>
      <c r="L41" s="85" t="s">
        <v>294</v>
      </c>
      <c r="M41" s="85" t="s">
        <v>302</v>
      </c>
      <c r="N41" s="85" t="s">
        <v>310</v>
      </c>
      <c r="O41" s="85" t="s">
        <v>493</v>
      </c>
      <c r="P41" s="85" t="s">
        <v>507</v>
      </c>
      <c r="Q41" s="85" t="s">
        <v>543</v>
      </c>
      <c r="R41" s="85" t="s">
        <v>525</v>
      </c>
      <c r="S41" s="85" t="s">
        <v>563</v>
      </c>
      <c r="T41" s="85" t="s">
        <v>583</v>
      </c>
      <c r="U41" s="85" t="s">
        <v>603</v>
      </c>
      <c r="V41" s="85" t="s">
        <v>623</v>
      </c>
      <c r="W41" s="85" t="s">
        <v>643</v>
      </c>
      <c r="X41" s="85" t="s">
        <v>663</v>
      </c>
      <c r="Y41" s="85" t="s">
        <v>683</v>
      </c>
      <c r="Z41" s="85" t="s">
        <v>703</v>
      </c>
      <c r="AA41" s="85" t="s">
        <v>723</v>
      </c>
      <c r="AB41" s="85" t="s">
        <v>743</v>
      </c>
      <c r="AC41" s="85" t="s">
        <v>763</v>
      </c>
      <c r="AD41" s="85" t="s">
        <v>783</v>
      </c>
      <c r="AE41" s="85" t="s">
        <v>816</v>
      </c>
      <c r="AF41" s="85" t="s">
        <v>836</v>
      </c>
      <c r="AG41" s="85" t="s">
        <v>856</v>
      </c>
      <c r="AH41" s="85" t="s">
        <v>876</v>
      </c>
      <c r="AI41" s="85" t="s">
        <v>896</v>
      </c>
      <c r="AJ41" s="85" t="s">
        <v>803</v>
      </c>
      <c r="AK41" s="85" t="s">
        <v>926</v>
      </c>
      <c r="AL41" s="85" t="s">
        <v>946</v>
      </c>
      <c r="AM41" s="85" t="s">
        <v>966</v>
      </c>
      <c r="AN41" s="85" t="s">
        <v>986</v>
      </c>
      <c r="AO41" s="85" t="s">
        <v>1006</v>
      </c>
      <c r="AP41" s="85" t="s">
        <v>1023</v>
      </c>
      <c r="AQ41" s="86" t="s">
        <v>1043</v>
      </c>
      <c r="AR41" s="81" t="s">
        <v>1063</v>
      </c>
    </row>
    <row r="42" spans="1:44" ht="29.25" customHeight="1" x14ac:dyDescent="0.25">
      <c r="A42" s="87"/>
      <c r="B42" s="68"/>
      <c r="C42" s="67"/>
      <c r="D42" s="70"/>
      <c r="E42" s="66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4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3"/>
      <c r="AQ42" s="83"/>
      <c r="AR42" s="82" t="str">
        <f>IF(B42="","",IF(B42="N",ROUND(F42*6,2)+ROUND(G42*12.5,2)+ROUND(H42*19,2)+ROUND(I42*34.5,2)+ROUND(J42*58,2)+ROUND(K42*317.5,2)+ROUND(L42*423,2)+ROUND(M42*635,2)+ROUND(N42*79,2)+ROUND(O42*158.5,2)+ROUND(P42*264.5,2)+ROUND(Q42*6,2)+ROUND(R42*12.5,2)+ROUND(S42*58,2)+ROUND(T42*79,2)+ROUND(U42*132,2)+ROUND(V42*79,2)+ROUND(W42*158.5,2)+ROUND(X42*264.5,2)+ROUND(Y42*6,2)+ROUND(Z42*12.5,2)+ROUND(AA42*58,2)+ROUND(AB42*79,2)+ROUND(AC42*132,2)+ROUND(AD42*79,2)+ROUND(AE42*158.5,2)+ROUND(AF42*264.5,2)+ROUND(AG42*6,2)+ROUND(AH42*12.5,2)+ROUND(AI42*58,2)+ROUND(AJ42*79,2)+ROUND(AK42*132,2)+ROUND(AL42*79,2)+ROUND(AM42*158.5,2)+ROUND(AN42*6,2)+ROUND(AO42*12.5,2)+ROUND(AP42*58,2)+ROUND(AQ42*79,2),IF(B42="B","brak przesłanek do naliczenia opłaty",IF(B42="Z",IF(C42=0,0,IF(C42="","",IF(C42=1,34*C42,IF(C42=2,34*C42,IF(C42=3,34*C42,IF(C42=4,34*C42,IF(C42=5,34*C42,IF(C42&gt;5,34*C42,"nieprawidłowa "))))))))))))</f>
        <v/>
      </c>
    </row>
    <row r="43" spans="1:44" ht="9.75" customHeight="1" x14ac:dyDescent="0.25">
      <c r="A43" s="64" t="s">
        <v>53</v>
      </c>
      <c r="B43" s="63" t="s">
        <v>18</v>
      </c>
      <c r="C43" s="65" t="s">
        <v>81</v>
      </c>
      <c r="D43" s="72" t="s">
        <v>94</v>
      </c>
      <c r="E43" s="63" t="s">
        <v>114</v>
      </c>
      <c r="F43" s="85" t="s">
        <v>138</v>
      </c>
      <c r="G43" s="85" t="s">
        <v>171</v>
      </c>
      <c r="H43" s="85" t="s">
        <v>193</v>
      </c>
      <c r="I43" s="85" t="s">
        <v>273</v>
      </c>
      <c r="J43" s="85" t="s">
        <v>433</v>
      </c>
      <c r="K43" s="85" t="s">
        <v>447</v>
      </c>
      <c r="L43" s="85" t="s">
        <v>295</v>
      </c>
      <c r="M43" s="85" t="s">
        <v>303</v>
      </c>
      <c r="N43" s="85" t="s">
        <v>311</v>
      </c>
      <c r="O43" s="85" t="s">
        <v>494</v>
      </c>
      <c r="P43" s="85" t="s">
        <v>508</v>
      </c>
      <c r="Q43" s="85" t="s">
        <v>544</v>
      </c>
      <c r="R43" s="85" t="s">
        <v>526</v>
      </c>
      <c r="S43" s="85" t="s">
        <v>564</v>
      </c>
      <c r="T43" s="85" t="s">
        <v>584</v>
      </c>
      <c r="U43" s="85" t="s">
        <v>604</v>
      </c>
      <c r="V43" s="85" t="s">
        <v>624</v>
      </c>
      <c r="W43" s="85" t="s">
        <v>644</v>
      </c>
      <c r="X43" s="85" t="s">
        <v>664</v>
      </c>
      <c r="Y43" s="85" t="s">
        <v>684</v>
      </c>
      <c r="Z43" s="85" t="s">
        <v>704</v>
      </c>
      <c r="AA43" s="85" t="s">
        <v>724</v>
      </c>
      <c r="AB43" s="85" t="s">
        <v>744</v>
      </c>
      <c r="AC43" s="85" t="s">
        <v>764</v>
      </c>
      <c r="AD43" s="85" t="s">
        <v>784</v>
      </c>
      <c r="AE43" s="85" t="s">
        <v>817</v>
      </c>
      <c r="AF43" s="85" t="s">
        <v>837</v>
      </c>
      <c r="AG43" s="85" t="s">
        <v>857</v>
      </c>
      <c r="AH43" s="85" t="s">
        <v>877</v>
      </c>
      <c r="AI43" s="85" t="s">
        <v>897</v>
      </c>
      <c r="AJ43" s="85" t="s">
        <v>804</v>
      </c>
      <c r="AK43" s="85" t="s">
        <v>927</v>
      </c>
      <c r="AL43" s="85" t="s">
        <v>947</v>
      </c>
      <c r="AM43" s="85" t="s">
        <v>967</v>
      </c>
      <c r="AN43" s="85" t="s">
        <v>987</v>
      </c>
      <c r="AO43" s="85" t="s">
        <v>1007</v>
      </c>
      <c r="AP43" s="85" t="s">
        <v>1024</v>
      </c>
      <c r="AQ43" s="86" t="s">
        <v>1044</v>
      </c>
      <c r="AR43" s="81" t="s">
        <v>1064</v>
      </c>
    </row>
    <row r="44" spans="1:44" ht="29.25" customHeight="1" x14ac:dyDescent="0.25">
      <c r="A44" s="87"/>
      <c r="B44" s="68"/>
      <c r="C44" s="67"/>
      <c r="D44" s="70"/>
      <c r="E44" s="66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4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2" t="str">
        <f>IF(B44="","",IF(B44="N",ROUND(F44*6,2)+ROUND(G44*12.5,2)+ROUND(H44*19,2)+ROUND(I44*34.5,2)+ROUND(J44*58,2)+ROUND(K44*317.5,2)+ROUND(L44*423,2)+ROUND(M44*635,2)+ROUND(N44*79,2)+ROUND(O44*158.5,2)+ROUND(P44*264.5,2)+ROUND(Q44*6,2)+ROUND(R44*12.5,2)+ROUND(S44*58,2)+ROUND(T44*79,2)+ROUND(U44*132,2)+ROUND(V44*79,2)+ROUND(W44*158.5,2)+ROUND(X44*264.5,2)+ROUND(Y44*6,2)+ROUND(Z44*12.5,2)+ROUND(AA44*58,2)+ROUND(AB44*79,2)+ROUND(AC44*132,2)+ROUND(AD44*79,2)+ROUND(AE44*158.5,2)+ROUND(AF44*264.5,2)+ROUND(AG44*6,2)+ROUND(AH44*12.5,2)+ROUND(AI44*58,2)+ROUND(AJ44*79,2)+ROUND(AK44*132,2)+ROUND(AL44*79,2)+ROUND(AM44*158.5,2)+ROUND(AN44*6,2)+ROUND(AO44*12.5,2)+ROUND(AP44*58,2)+ROUND(AQ44*79,2),IF(B44="B","brak przesłanek do naliczenia opłaty",IF(B44="Z",IF(C44=0,0,IF(C44="","",IF(C44=1,34*C44,IF(C44=2,34*C44,IF(C44=3,34*C44,IF(C44=4,34*C44,IF(C44=5,34*C44,IF(C44&gt;5,34*C44,"nieprawidłowa "))))))))))))</f>
        <v/>
      </c>
    </row>
    <row r="45" spans="1:44" ht="9.75" customHeight="1" x14ac:dyDescent="0.25">
      <c r="A45" s="64" t="s">
        <v>54</v>
      </c>
      <c r="B45" s="63" t="s">
        <v>25</v>
      </c>
      <c r="C45" s="65" t="s">
        <v>82</v>
      </c>
      <c r="D45" s="72" t="s">
        <v>95</v>
      </c>
      <c r="E45" s="63" t="s">
        <v>115</v>
      </c>
      <c r="F45" s="85" t="s">
        <v>139</v>
      </c>
      <c r="G45" s="85" t="s">
        <v>172</v>
      </c>
      <c r="H45" s="85" t="s">
        <v>194</v>
      </c>
      <c r="I45" s="85" t="s">
        <v>274</v>
      </c>
      <c r="J45" s="85" t="s">
        <v>434</v>
      </c>
      <c r="K45" s="85" t="s">
        <v>288</v>
      </c>
      <c r="L45" s="85" t="s">
        <v>296</v>
      </c>
      <c r="M45" s="85" t="s">
        <v>304</v>
      </c>
      <c r="N45" s="85" t="s">
        <v>489</v>
      </c>
      <c r="O45" s="85" t="s">
        <v>495</v>
      </c>
      <c r="P45" s="85" t="s">
        <v>509</v>
      </c>
      <c r="Q45" s="85" t="s">
        <v>545</v>
      </c>
      <c r="R45" s="85" t="s">
        <v>527</v>
      </c>
      <c r="S45" s="85" t="s">
        <v>565</v>
      </c>
      <c r="T45" s="85" t="s">
        <v>585</v>
      </c>
      <c r="U45" s="85" t="s">
        <v>605</v>
      </c>
      <c r="V45" s="85" t="s">
        <v>625</v>
      </c>
      <c r="W45" s="85" t="s">
        <v>645</v>
      </c>
      <c r="X45" s="85" t="s">
        <v>665</v>
      </c>
      <c r="Y45" s="85" t="s">
        <v>685</v>
      </c>
      <c r="Z45" s="85" t="s">
        <v>705</v>
      </c>
      <c r="AA45" s="85" t="s">
        <v>725</v>
      </c>
      <c r="AB45" s="85" t="s">
        <v>745</v>
      </c>
      <c r="AC45" s="85" t="s">
        <v>765</v>
      </c>
      <c r="AD45" s="85" t="s">
        <v>785</v>
      </c>
      <c r="AE45" s="85" t="s">
        <v>818</v>
      </c>
      <c r="AF45" s="85" t="s">
        <v>838</v>
      </c>
      <c r="AG45" s="85" t="s">
        <v>858</v>
      </c>
      <c r="AH45" s="85" t="s">
        <v>878</v>
      </c>
      <c r="AI45" s="85" t="s">
        <v>898</v>
      </c>
      <c r="AJ45" s="85" t="s">
        <v>805</v>
      </c>
      <c r="AK45" s="85" t="s">
        <v>928</v>
      </c>
      <c r="AL45" s="85" t="s">
        <v>948</v>
      </c>
      <c r="AM45" s="85" t="s">
        <v>968</v>
      </c>
      <c r="AN45" s="85" t="s">
        <v>988</v>
      </c>
      <c r="AO45" s="85" t="s">
        <v>1008</v>
      </c>
      <c r="AP45" s="85" t="s">
        <v>1025</v>
      </c>
      <c r="AQ45" s="86" t="s">
        <v>1045</v>
      </c>
      <c r="AR45" s="81" t="s">
        <v>1065</v>
      </c>
    </row>
    <row r="46" spans="1:44" ht="29.25" customHeight="1" x14ac:dyDescent="0.25">
      <c r="A46" s="87"/>
      <c r="B46" s="68"/>
      <c r="C46" s="67"/>
      <c r="D46" s="70"/>
      <c r="E46" s="66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4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2" t="str">
        <f>IF(B46="","",IF(B46="N",ROUND(F46*6,2)+ROUND(G46*12.5,2)+ROUND(H46*19,2)+ROUND(I46*34.5,2)+ROUND(J46*58,2)+ROUND(K46*317.5,2)+ROUND(L46*423,2)+ROUND(M46*635,2)+ROUND(N46*79,2)+ROUND(O46*158.5,2)+ROUND(P46*264.5,2)+ROUND(Q46*6,2)+ROUND(R46*12.5,2)+ROUND(S46*58,2)+ROUND(T46*79,2)+ROUND(U46*132,2)+ROUND(V46*79,2)+ROUND(W46*158.5,2)+ROUND(X46*264.5,2)+ROUND(Y46*6,2)+ROUND(Z46*12.5,2)+ROUND(AA46*58,2)+ROUND(AB46*79,2)+ROUND(AC46*132,2)+ROUND(AD46*79,2)+ROUND(AE46*158.5,2)+ROUND(AF46*264.5,2)+ROUND(AG46*6,2)+ROUND(AH46*12.5,2)+ROUND(AI46*58,2)+ROUND(AJ46*79,2)+ROUND(AK46*132,2)+ROUND(AL46*79,2)+ROUND(AM46*158.5,2)+ROUND(AN46*6,2)+ROUND(AO46*12.5,2)+ROUND(AP46*58,2)+ROUND(AQ46*79,2),IF(B46="B","brak przesłanek do naliczenia opłaty",IF(B46="Z",IF(C46=0,0,IF(C46="","",IF(C46=1,34*C46,IF(C46=2,34*C46,IF(C46=3,34*C46,IF(C46=4,34*C46,IF(C46=5,34*C46,IF(C46&gt;5,34*C46,"nieprawidłowa "))))))))))))</f>
        <v/>
      </c>
    </row>
    <row r="47" spans="1:44" ht="9" customHeight="1" x14ac:dyDescent="0.25">
      <c r="A47" s="64" t="s">
        <v>55</v>
      </c>
      <c r="B47" s="63" t="s">
        <v>19</v>
      </c>
      <c r="C47" s="65" t="s">
        <v>83</v>
      </c>
      <c r="D47" s="72" t="s">
        <v>96</v>
      </c>
      <c r="E47" s="63" t="s">
        <v>116</v>
      </c>
      <c r="F47" s="85" t="s">
        <v>140</v>
      </c>
      <c r="G47" s="85" t="s">
        <v>173</v>
      </c>
      <c r="H47" s="85" t="s">
        <v>195</v>
      </c>
      <c r="I47" s="85" t="s">
        <v>275</v>
      </c>
      <c r="J47" s="85" t="s">
        <v>435</v>
      </c>
      <c r="K47" s="85" t="s">
        <v>289</v>
      </c>
      <c r="L47" s="85" t="s">
        <v>297</v>
      </c>
      <c r="M47" s="85" t="s">
        <v>305</v>
      </c>
      <c r="N47" s="85" t="s">
        <v>490</v>
      </c>
      <c r="O47" s="85" t="s">
        <v>496</v>
      </c>
      <c r="P47" s="85" t="s">
        <v>510</v>
      </c>
      <c r="Q47" s="85" t="s">
        <v>546</v>
      </c>
      <c r="R47" s="85" t="s">
        <v>528</v>
      </c>
      <c r="S47" s="85" t="s">
        <v>566</v>
      </c>
      <c r="T47" s="85" t="s">
        <v>586</v>
      </c>
      <c r="U47" s="85" t="s">
        <v>606</v>
      </c>
      <c r="V47" s="85" t="s">
        <v>626</v>
      </c>
      <c r="W47" s="85" t="s">
        <v>646</v>
      </c>
      <c r="X47" s="85" t="s">
        <v>666</v>
      </c>
      <c r="Y47" s="85" t="s">
        <v>686</v>
      </c>
      <c r="Z47" s="85" t="s">
        <v>706</v>
      </c>
      <c r="AA47" s="85" t="s">
        <v>726</v>
      </c>
      <c r="AB47" s="85" t="s">
        <v>746</v>
      </c>
      <c r="AC47" s="85" t="s">
        <v>766</v>
      </c>
      <c r="AD47" s="85" t="s">
        <v>786</v>
      </c>
      <c r="AE47" s="85" t="s">
        <v>819</v>
      </c>
      <c r="AF47" s="85" t="s">
        <v>839</v>
      </c>
      <c r="AG47" s="85" t="s">
        <v>859</v>
      </c>
      <c r="AH47" s="85" t="s">
        <v>879</v>
      </c>
      <c r="AI47" s="85" t="s">
        <v>899</v>
      </c>
      <c r="AJ47" s="85" t="s">
        <v>909</v>
      </c>
      <c r="AK47" s="85" t="s">
        <v>929</v>
      </c>
      <c r="AL47" s="85" t="s">
        <v>949</v>
      </c>
      <c r="AM47" s="85" t="s">
        <v>969</v>
      </c>
      <c r="AN47" s="85" t="s">
        <v>989</v>
      </c>
      <c r="AO47" s="85" t="s">
        <v>806</v>
      </c>
      <c r="AP47" s="85" t="s">
        <v>1026</v>
      </c>
      <c r="AQ47" s="86" t="s">
        <v>1046</v>
      </c>
      <c r="AR47" s="81" t="s">
        <v>1066</v>
      </c>
    </row>
    <row r="48" spans="1:44" ht="30" customHeight="1" x14ac:dyDescent="0.25">
      <c r="A48" s="87"/>
      <c r="B48" s="68"/>
      <c r="C48" s="67"/>
      <c r="D48" s="70"/>
      <c r="E48" s="66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4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3"/>
      <c r="AQ48" s="83"/>
      <c r="AR48" s="82" t="str">
        <f>IF(B48="","",IF(B48="N",ROUND(F48*6,2)+ROUND(G48*12.5,2)+ROUND(H48*19,2)+ROUND(I48*34.5,2)+ROUND(J48*58,2)+ROUND(K48*317.5,2)+ROUND(L48*423,2)+ROUND(M48*635,2)+ROUND(N48*79,2)+ROUND(O48*158.5,2)+ROUND(P48*264.5,2)+ROUND(Q48*6,2)+ROUND(R48*12.5,2)+ROUND(S48*58,2)+ROUND(T48*79,2)+ROUND(U48*132,2)+ROUND(V48*79,2)+ROUND(W48*158.5,2)+ROUND(X48*264.5,2)+ROUND(Y48*6,2)+ROUND(Z48*12.5,2)+ROUND(AA48*58,2)+ROUND(AB48*79,2)+ROUND(AC48*132,2)+ROUND(AD48*79,2)+ROUND(AE48*158.5,2)+ROUND(AF48*264.5,2)+ROUND(AG48*6,2)+ROUND(AH48*12.5,2)+ROUND(AI48*58,2)+ROUND(AJ48*79,2)+ROUND(AK48*132,2)+ROUND(AL48*79,2)+ROUND(AM48*158.5,2)+ROUND(AN48*6,2)+ROUND(AO48*12.5,2)+ROUND(AP48*58,2)+ROUND(AQ48*79,2),IF(B48="B","brak przesłanek do naliczenia opłaty",IF(B48="Z",IF(C48=0,0,IF(C48="","",IF(C48=1,34*C48,IF(C48=2,34*C48,IF(C48=3,34*C48,IF(C48=4,34*C48,IF(C48=5,34*C48,IF(C48&gt;5,34*C48,"nieprawidłowa "))))))))))))</f>
        <v/>
      </c>
    </row>
    <row r="49" spans="1:45" ht="7.5" customHeight="1" x14ac:dyDescent="0.25">
      <c r="A49" s="64" t="s">
        <v>56</v>
      </c>
      <c r="B49" s="63" t="s">
        <v>26</v>
      </c>
      <c r="C49" s="65" t="s">
        <v>84</v>
      </c>
      <c r="D49" s="72" t="s">
        <v>97</v>
      </c>
      <c r="E49" s="63" t="s">
        <v>117</v>
      </c>
      <c r="F49" s="85" t="s">
        <v>141</v>
      </c>
      <c r="G49" s="85" t="s">
        <v>176</v>
      </c>
      <c r="H49" s="85" t="s">
        <v>196</v>
      </c>
      <c r="I49" s="85" t="s">
        <v>422</v>
      </c>
      <c r="J49" s="85" t="s">
        <v>282</v>
      </c>
      <c r="K49" s="85" t="s">
        <v>290</v>
      </c>
      <c r="L49" s="85" t="s">
        <v>298</v>
      </c>
      <c r="M49" s="85" t="s">
        <v>472</v>
      </c>
      <c r="N49" s="85" t="s">
        <v>491</v>
      </c>
      <c r="O49" s="85" t="s">
        <v>497</v>
      </c>
      <c r="P49" s="85" t="s">
        <v>511</v>
      </c>
      <c r="Q49" s="85" t="s">
        <v>547</v>
      </c>
      <c r="R49" s="85" t="s">
        <v>529</v>
      </c>
      <c r="S49" s="85" t="s">
        <v>567</v>
      </c>
      <c r="T49" s="85" t="s">
        <v>587</v>
      </c>
      <c r="U49" s="85" t="s">
        <v>607</v>
      </c>
      <c r="V49" s="85" t="s">
        <v>627</v>
      </c>
      <c r="W49" s="85" t="s">
        <v>647</v>
      </c>
      <c r="X49" s="85" t="s">
        <v>667</v>
      </c>
      <c r="Y49" s="85" t="s">
        <v>687</v>
      </c>
      <c r="Z49" s="85" t="s">
        <v>707</v>
      </c>
      <c r="AA49" s="85" t="s">
        <v>727</v>
      </c>
      <c r="AB49" s="85" t="s">
        <v>747</v>
      </c>
      <c r="AC49" s="85" t="s">
        <v>767</v>
      </c>
      <c r="AD49" s="85" t="s">
        <v>787</v>
      </c>
      <c r="AE49" s="85" t="s">
        <v>820</v>
      </c>
      <c r="AF49" s="85" t="s">
        <v>840</v>
      </c>
      <c r="AG49" s="85" t="s">
        <v>860</v>
      </c>
      <c r="AH49" s="85" t="s">
        <v>880</v>
      </c>
      <c r="AI49" s="85" t="s">
        <v>900</v>
      </c>
      <c r="AJ49" s="85" t="s">
        <v>910</v>
      </c>
      <c r="AK49" s="85" t="s">
        <v>930</v>
      </c>
      <c r="AL49" s="85" t="s">
        <v>950</v>
      </c>
      <c r="AM49" s="85" t="s">
        <v>970</v>
      </c>
      <c r="AN49" s="85" t="s">
        <v>990</v>
      </c>
      <c r="AO49" s="85" t="s">
        <v>807</v>
      </c>
      <c r="AP49" s="85" t="s">
        <v>1027</v>
      </c>
      <c r="AQ49" s="86" t="s">
        <v>1047</v>
      </c>
      <c r="AR49" s="81" t="s">
        <v>1067</v>
      </c>
    </row>
    <row r="50" spans="1:45" ht="29.25" customHeight="1" x14ac:dyDescent="0.25">
      <c r="A50" s="87"/>
      <c r="B50" s="68"/>
      <c r="C50" s="67"/>
      <c r="D50" s="70"/>
      <c r="E50" s="66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4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/>
      <c r="AP50" s="83"/>
      <c r="AQ50" s="83"/>
      <c r="AR50" s="82" t="str">
        <f>IF(B50="","",IF(B50="N",ROUND(F50*6,2)+ROUND(G50*12.5,2)+ROUND(H50*19,2)+ROUND(I50*34.5,2)+ROUND(J50*58,2)+ROUND(K50*317.5,2)+ROUND(L50*423,2)+ROUND(M50*635,2)+ROUND(N50*79,2)+ROUND(O50*158.5,2)+ROUND(P50*264.5,2)+ROUND(Q50*6,2)+ROUND(R50*12.5,2)+ROUND(S50*58,2)+ROUND(T50*79,2)+ROUND(U50*132,2)+ROUND(V50*79,2)+ROUND(W50*158.5,2)+ROUND(X50*264.5,2)+ROUND(Y50*6,2)+ROUND(Z50*12.5,2)+ROUND(AA50*58,2)+ROUND(AB50*79,2)+ROUND(AC50*132,2)+ROUND(AD50*79,2)+ROUND(AE50*158.5,2)+ROUND(AF50*264.5,2)+ROUND(AG50*6,2)+ROUND(AH50*12.5,2)+ROUND(AI50*58,2)+ROUND(AJ50*79,2)+ROUND(AK50*132,2)+ROUND(AL50*79,2)+ROUND(AM50*158.5,2)+ROUND(AN50*6,2)+ROUND(AO50*12.5,2)+ROUND(AP50*58,2)+ROUND(AQ50*79,2),IF(B50="B","brak przesłanek do naliczenia opłaty",IF(B50="Z",IF(C50=0,0,IF(C50="","",IF(C50=1,34*C50,IF(C50=2,34*C50,IF(C50=3,34*C50,IF(C50=4,34*C50,IF(C50=5,34*C50,IF(C50&gt;5,34*C50,"nieprawidłowa "))))))))))))</f>
        <v/>
      </c>
    </row>
    <row r="51" spans="1:45" ht="8.25" customHeight="1" x14ac:dyDescent="0.25">
      <c r="A51" s="64" t="s">
        <v>57</v>
      </c>
      <c r="B51" s="63" t="s">
        <v>27</v>
      </c>
      <c r="C51" s="65" t="s">
        <v>85</v>
      </c>
      <c r="D51" s="72" t="s">
        <v>98</v>
      </c>
      <c r="E51" s="63" t="s">
        <v>118</v>
      </c>
      <c r="F51" s="85" t="s">
        <v>142</v>
      </c>
      <c r="G51" s="85" t="s">
        <v>177</v>
      </c>
      <c r="H51" s="85" t="s">
        <v>197</v>
      </c>
      <c r="I51" s="85" t="s">
        <v>423</v>
      </c>
      <c r="J51" s="85" t="s">
        <v>283</v>
      </c>
      <c r="K51" s="85" t="s">
        <v>291</v>
      </c>
      <c r="L51" s="85" t="s">
        <v>299</v>
      </c>
      <c r="M51" s="85" t="s">
        <v>473</v>
      </c>
      <c r="N51" s="85" t="s">
        <v>492</v>
      </c>
      <c r="O51" s="85" t="s">
        <v>498</v>
      </c>
      <c r="P51" s="85" t="s">
        <v>512</v>
      </c>
      <c r="Q51" s="85" t="s">
        <v>548</v>
      </c>
      <c r="R51" s="85" t="s">
        <v>530</v>
      </c>
      <c r="S51" s="85" t="s">
        <v>568</v>
      </c>
      <c r="T51" s="85" t="s">
        <v>588</v>
      </c>
      <c r="U51" s="85" t="s">
        <v>608</v>
      </c>
      <c r="V51" s="85" t="s">
        <v>628</v>
      </c>
      <c r="W51" s="85" t="s">
        <v>648</v>
      </c>
      <c r="X51" s="85" t="s">
        <v>668</v>
      </c>
      <c r="Y51" s="85" t="s">
        <v>688</v>
      </c>
      <c r="Z51" s="85" t="s">
        <v>708</v>
      </c>
      <c r="AA51" s="85" t="s">
        <v>728</v>
      </c>
      <c r="AB51" s="85" t="s">
        <v>748</v>
      </c>
      <c r="AC51" s="85" t="s">
        <v>768</v>
      </c>
      <c r="AD51" s="85" t="s">
        <v>788</v>
      </c>
      <c r="AE51" s="85" t="s">
        <v>821</v>
      </c>
      <c r="AF51" s="85" t="s">
        <v>841</v>
      </c>
      <c r="AG51" s="85" t="s">
        <v>861</v>
      </c>
      <c r="AH51" s="85" t="s">
        <v>881</v>
      </c>
      <c r="AI51" s="85" t="s">
        <v>901</v>
      </c>
      <c r="AJ51" s="85" t="s">
        <v>911</v>
      </c>
      <c r="AK51" s="85" t="s">
        <v>931</v>
      </c>
      <c r="AL51" s="85" t="s">
        <v>951</v>
      </c>
      <c r="AM51" s="85" t="s">
        <v>971</v>
      </c>
      <c r="AN51" s="85" t="s">
        <v>991</v>
      </c>
      <c r="AO51" s="85" t="s">
        <v>808</v>
      </c>
      <c r="AP51" s="85" t="s">
        <v>1028</v>
      </c>
      <c r="AQ51" s="86" t="s">
        <v>1048</v>
      </c>
      <c r="AR51" s="81" t="s">
        <v>1068</v>
      </c>
    </row>
    <row r="52" spans="1:45" ht="27.75" customHeight="1" thickBot="1" x14ac:dyDescent="0.3">
      <c r="A52" s="87"/>
      <c r="B52" s="68"/>
      <c r="C52" s="67"/>
      <c r="D52" s="70"/>
      <c r="E52" s="66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4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83"/>
      <c r="AP52" s="83"/>
      <c r="AQ52" s="83"/>
      <c r="AR52" s="82" t="str">
        <f>IF(B52="","",IF(B52="N",ROUND(F52*6,2)+ROUND(G52*12.5,2)+ROUND(H52*19,2)+ROUND(I52*34.5,2)+ROUND(J52*58,2)+ROUND(K52*317.5,2)+ROUND(L52*423,2)+ROUND(M52*635,2)+ROUND(N52*79,2)+ROUND(O52*158.5,2)+ROUND(P52*264.5,2)+ROUND(Q52*6,2)+ROUND(R52*12.5,2)+ROUND(S52*58,2)+ROUND(T52*79,2)+ROUND(U52*132,2)+ROUND(V52*79,2)+ROUND(W52*158.5,2)+ROUND(X52*264.5,2)+ROUND(Y52*6,2)+ROUND(Z52*12.5,2)+ROUND(AA52*58,2)+ROUND(AB52*79,2)+ROUND(AC52*132,2)+ROUND(AD52*79,2)+ROUND(AE52*158.5,2)+ROUND(AF52*264.5,2)+ROUND(AG52*6,2)+ROUND(AH52*12.5,2)+ROUND(AI52*58,2)+ROUND(AJ52*79,2)+ROUND(AK52*132,2)+ROUND(AL52*79,2)+ROUND(AM52*158.5,2)+ROUND(AN52*6,2)+ROUND(AO52*12.5,2)+ROUND(AP52*58,2)+ROUND(AQ52*79,2),IF(B52="B","brak przesłanek do naliczenia opłaty",IF(B52="Z",IF(C52=0,0,IF(C52="","",IF(C52=1,34*C52,IF(C52=2,34*C52,IF(C52=3,34*C52,IF(C52=4,34*C52,IF(C52=5,34*C52,IF(C52&gt;5,34*C52,"nieprawidłowa "))))))))))))</f>
        <v/>
      </c>
    </row>
    <row r="53" spans="1:45" ht="29.25" hidden="1" customHeight="1" thickBot="1" x14ac:dyDescent="0.3">
      <c r="A53" s="53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5"/>
    </row>
    <row r="54" spans="1:45" ht="9" customHeight="1" x14ac:dyDescent="0.25">
      <c r="A54" s="336" t="s">
        <v>389</v>
      </c>
      <c r="B54" s="337"/>
      <c r="C54" s="337"/>
      <c r="D54" s="337"/>
      <c r="E54" s="337"/>
      <c r="F54" s="340" t="s">
        <v>1069</v>
      </c>
      <c r="G54" s="341"/>
      <c r="H54" s="341"/>
      <c r="I54" s="341"/>
      <c r="J54" s="341"/>
      <c r="K54" s="341"/>
      <c r="L54" s="341"/>
      <c r="M54" s="341"/>
      <c r="N54" s="341"/>
      <c r="O54" s="341"/>
      <c r="P54" s="341"/>
      <c r="Q54" s="341"/>
      <c r="R54" s="341"/>
      <c r="S54" s="341"/>
      <c r="T54" s="341"/>
      <c r="U54" s="341"/>
      <c r="V54" s="341"/>
      <c r="W54" s="341"/>
      <c r="X54" s="341"/>
      <c r="Y54" s="341"/>
      <c r="Z54" s="341"/>
      <c r="AA54" s="341"/>
      <c r="AB54" s="341"/>
      <c r="AC54" s="341"/>
      <c r="AD54" s="341"/>
      <c r="AE54" s="341"/>
      <c r="AF54" s="341"/>
      <c r="AG54" s="341"/>
      <c r="AH54" s="341"/>
      <c r="AI54" s="341"/>
      <c r="AJ54" s="341"/>
      <c r="AK54" s="341"/>
      <c r="AL54" s="341"/>
      <c r="AM54" s="341"/>
      <c r="AN54" s="341"/>
      <c r="AO54" s="341"/>
      <c r="AP54" s="341"/>
      <c r="AQ54" s="341"/>
      <c r="AR54" s="342"/>
      <c r="AS54" s="79"/>
    </row>
    <row r="55" spans="1:45" ht="64.5" customHeight="1" thickBot="1" x14ac:dyDescent="0.3">
      <c r="A55" s="338"/>
      <c r="B55" s="339"/>
      <c r="C55" s="339"/>
      <c r="D55" s="339"/>
      <c r="E55" s="339"/>
      <c r="F55" s="343">
        <f>SUM(C14,C16,C18,C20,C22,C24,C26,C28,C30,C32,C34,C36,C38,C40,C42,C44,C46,C48,C50,C52)</f>
        <v>0</v>
      </c>
      <c r="G55" s="344"/>
      <c r="H55" s="344"/>
      <c r="I55" s="344"/>
      <c r="J55" s="344"/>
      <c r="K55" s="344"/>
      <c r="L55" s="344"/>
      <c r="M55" s="344"/>
      <c r="N55" s="344"/>
      <c r="O55" s="344"/>
      <c r="P55" s="344"/>
      <c r="Q55" s="344"/>
      <c r="R55" s="344"/>
      <c r="S55" s="344"/>
      <c r="T55" s="344"/>
      <c r="U55" s="344"/>
      <c r="V55" s="344"/>
      <c r="W55" s="344"/>
      <c r="X55" s="344"/>
      <c r="Y55" s="344"/>
      <c r="Z55" s="344"/>
      <c r="AA55" s="344"/>
      <c r="AB55" s="344"/>
      <c r="AC55" s="344"/>
      <c r="AD55" s="344"/>
      <c r="AE55" s="344"/>
      <c r="AF55" s="344"/>
      <c r="AG55" s="344"/>
      <c r="AH55" s="344"/>
      <c r="AI55" s="344"/>
      <c r="AJ55" s="344"/>
      <c r="AK55" s="344"/>
      <c r="AL55" s="344"/>
      <c r="AM55" s="344"/>
      <c r="AN55" s="344"/>
      <c r="AO55" s="344"/>
      <c r="AP55" s="344"/>
      <c r="AQ55" s="344"/>
      <c r="AR55" s="345"/>
      <c r="AS55" s="79"/>
    </row>
    <row r="56" spans="1:45" ht="8.25" customHeight="1" x14ac:dyDescent="0.25">
      <c r="A56" s="346" t="s">
        <v>1101</v>
      </c>
      <c r="B56" s="347"/>
      <c r="C56" s="347"/>
      <c r="D56" s="347"/>
      <c r="E56" s="348"/>
      <c r="F56" s="352" t="s">
        <v>1070</v>
      </c>
      <c r="G56" s="352"/>
      <c r="H56" s="352"/>
      <c r="I56" s="352"/>
      <c r="J56" s="352"/>
      <c r="K56" s="352"/>
      <c r="L56" s="352"/>
      <c r="M56" s="352"/>
      <c r="N56" s="352"/>
      <c r="O56" s="352"/>
      <c r="P56" s="352"/>
      <c r="Q56" s="352"/>
      <c r="R56" s="352"/>
      <c r="S56" s="352"/>
      <c r="T56" s="352"/>
      <c r="U56" s="352"/>
      <c r="V56" s="352"/>
      <c r="W56" s="352"/>
      <c r="X56" s="352"/>
      <c r="Y56" s="352"/>
      <c r="Z56" s="352"/>
      <c r="AA56" s="352"/>
      <c r="AB56" s="352"/>
      <c r="AC56" s="352"/>
      <c r="AD56" s="352"/>
      <c r="AE56" s="352"/>
      <c r="AF56" s="352"/>
      <c r="AG56" s="352"/>
      <c r="AH56" s="352"/>
      <c r="AI56" s="352"/>
      <c r="AJ56" s="352"/>
      <c r="AK56" s="352"/>
      <c r="AL56" s="352"/>
      <c r="AM56" s="352"/>
      <c r="AN56" s="352"/>
      <c r="AO56" s="352"/>
      <c r="AP56" s="352"/>
      <c r="AQ56" s="352"/>
      <c r="AR56" s="353"/>
      <c r="AS56" s="79"/>
    </row>
    <row r="57" spans="1:45" ht="64.5" customHeight="1" thickBot="1" x14ac:dyDescent="0.3">
      <c r="A57" s="349"/>
      <c r="B57" s="350"/>
      <c r="C57" s="350"/>
      <c r="D57" s="350"/>
      <c r="E57" s="351"/>
      <c r="F57" s="354">
        <f>SUMIF(B14:B52,"Z",AR14:AR52)</f>
        <v>0</v>
      </c>
      <c r="G57" s="355"/>
      <c r="H57" s="355"/>
      <c r="I57" s="355"/>
      <c r="J57" s="355"/>
      <c r="K57" s="355"/>
      <c r="L57" s="355"/>
      <c r="M57" s="355"/>
      <c r="N57" s="355"/>
      <c r="O57" s="355"/>
      <c r="P57" s="355"/>
      <c r="Q57" s="355"/>
      <c r="R57" s="355"/>
      <c r="S57" s="355"/>
      <c r="T57" s="355"/>
      <c r="U57" s="355"/>
      <c r="V57" s="355"/>
      <c r="W57" s="355"/>
      <c r="X57" s="355"/>
      <c r="Y57" s="355"/>
      <c r="Z57" s="355"/>
      <c r="AA57" s="355"/>
      <c r="AB57" s="355"/>
      <c r="AC57" s="355"/>
      <c r="AD57" s="355"/>
      <c r="AE57" s="355"/>
      <c r="AF57" s="355"/>
      <c r="AG57" s="355"/>
      <c r="AH57" s="355"/>
      <c r="AI57" s="355"/>
      <c r="AJ57" s="355"/>
      <c r="AK57" s="355"/>
      <c r="AL57" s="355"/>
      <c r="AM57" s="355"/>
      <c r="AN57" s="355"/>
      <c r="AO57" s="355"/>
      <c r="AP57" s="355"/>
      <c r="AQ57" s="355"/>
      <c r="AR57" s="356"/>
      <c r="AS57" s="79"/>
    </row>
    <row r="58" spans="1:45" ht="8.25" customHeight="1" x14ac:dyDescent="0.25">
      <c r="A58" s="346" t="s">
        <v>1102</v>
      </c>
      <c r="B58" s="347"/>
      <c r="C58" s="347"/>
      <c r="D58" s="347"/>
      <c r="E58" s="347"/>
      <c r="F58" s="361" t="s">
        <v>1071</v>
      </c>
      <c r="G58" s="362"/>
      <c r="H58" s="362"/>
      <c r="I58" s="362"/>
      <c r="J58" s="362"/>
      <c r="K58" s="362"/>
      <c r="L58" s="362"/>
      <c r="M58" s="362"/>
      <c r="N58" s="362"/>
      <c r="O58" s="362"/>
      <c r="P58" s="362"/>
      <c r="Q58" s="362"/>
      <c r="R58" s="362"/>
      <c r="S58" s="362"/>
      <c r="T58" s="362"/>
      <c r="U58" s="362"/>
      <c r="V58" s="362"/>
      <c r="W58" s="362"/>
      <c r="X58" s="362"/>
      <c r="Y58" s="362"/>
      <c r="Z58" s="362"/>
      <c r="AA58" s="362"/>
      <c r="AB58" s="362"/>
      <c r="AC58" s="362"/>
      <c r="AD58" s="362"/>
      <c r="AE58" s="362"/>
      <c r="AF58" s="362"/>
      <c r="AG58" s="362"/>
      <c r="AH58" s="362"/>
      <c r="AI58" s="362"/>
      <c r="AJ58" s="362"/>
      <c r="AK58" s="362"/>
      <c r="AL58" s="362"/>
      <c r="AM58" s="362"/>
      <c r="AN58" s="362"/>
      <c r="AO58" s="362"/>
      <c r="AP58" s="362"/>
      <c r="AQ58" s="362"/>
      <c r="AR58" s="363"/>
      <c r="AS58" s="79"/>
    </row>
    <row r="59" spans="1:45" ht="64.5" customHeight="1" thickBot="1" x14ac:dyDescent="0.3">
      <c r="A59" s="349"/>
      <c r="B59" s="350"/>
      <c r="C59" s="350"/>
      <c r="D59" s="350"/>
      <c r="E59" s="350"/>
      <c r="F59" s="354">
        <f>SUMIF(B14:B52,"N",AR14:AR52)</f>
        <v>0</v>
      </c>
      <c r="G59" s="355"/>
      <c r="H59" s="355"/>
      <c r="I59" s="355"/>
      <c r="J59" s="355"/>
      <c r="K59" s="355"/>
      <c r="L59" s="355"/>
      <c r="M59" s="355"/>
      <c r="N59" s="355"/>
      <c r="O59" s="355"/>
      <c r="P59" s="355"/>
      <c r="Q59" s="355"/>
      <c r="R59" s="355"/>
      <c r="S59" s="355"/>
      <c r="T59" s="355"/>
      <c r="U59" s="355"/>
      <c r="V59" s="355"/>
      <c r="W59" s="355"/>
      <c r="X59" s="355"/>
      <c r="Y59" s="355"/>
      <c r="Z59" s="355"/>
      <c r="AA59" s="355"/>
      <c r="AB59" s="355"/>
      <c r="AC59" s="355"/>
      <c r="AD59" s="355"/>
      <c r="AE59" s="355"/>
      <c r="AF59" s="355"/>
      <c r="AG59" s="355"/>
      <c r="AH59" s="355"/>
      <c r="AI59" s="355"/>
      <c r="AJ59" s="355"/>
      <c r="AK59" s="355"/>
      <c r="AL59" s="355"/>
      <c r="AM59" s="355"/>
      <c r="AN59" s="355"/>
      <c r="AO59" s="355"/>
      <c r="AP59" s="355"/>
      <c r="AQ59" s="355"/>
      <c r="AR59" s="356"/>
      <c r="AS59" s="79"/>
    </row>
    <row r="60" spans="1:45" ht="15.75" thickBot="1" x14ac:dyDescent="0.3">
      <c r="A60" s="364" t="s">
        <v>350</v>
      </c>
      <c r="B60" s="365"/>
      <c r="C60" s="365"/>
      <c r="D60" s="365"/>
      <c r="E60" s="366"/>
      <c r="F60" s="366"/>
      <c r="G60" s="366"/>
      <c r="H60" s="366"/>
      <c r="I60" s="366"/>
      <c r="J60" s="366"/>
      <c r="K60" s="366"/>
      <c r="L60" s="366"/>
      <c r="M60" s="366"/>
      <c r="N60" s="366"/>
      <c r="O60" s="366"/>
      <c r="P60" s="366"/>
      <c r="Q60" s="366"/>
      <c r="R60" s="366"/>
      <c r="S60" s="366"/>
      <c r="T60" s="366"/>
      <c r="U60" s="366"/>
      <c r="V60" s="366"/>
      <c r="W60" s="366"/>
      <c r="X60" s="366"/>
      <c r="Y60" s="366"/>
      <c r="Z60" s="366"/>
      <c r="AA60" s="366"/>
      <c r="AB60" s="366"/>
      <c r="AC60" s="366"/>
      <c r="AD60" s="366"/>
      <c r="AE60" s="366"/>
      <c r="AF60" s="366"/>
      <c r="AG60" s="366"/>
      <c r="AH60" s="366"/>
      <c r="AI60" s="366"/>
      <c r="AJ60" s="366"/>
      <c r="AK60" s="366"/>
      <c r="AL60" s="366"/>
      <c r="AM60" s="366"/>
      <c r="AN60" s="366"/>
      <c r="AO60" s="366"/>
      <c r="AP60" s="366"/>
      <c r="AQ60" s="366"/>
      <c r="AR60" s="367"/>
      <c r="AS60" s="79"/>
    </row>
    <row r="61" spans="1:45" ht="9.75" customHeight="1" x14ac:dyDescent="0.25">
      <c r="A61" s="15"/>
      <c r="B61" s="368" t="s">
        <v>1095</v>
      </c>
      <c r="C61" s="369"/>
      <c r="D61" s="369"/>
      <c r="E61" s="370"/>
      <c r="F61" s="371" t="s">
        <v>1096</v>
      </c>
      <c r="G61" s="372"/>
      <c r="H61" s="372"/>
      <c r="I61" s="372"/>
      <c r="J61" s="372"/>
      <c r="K61" s="372"/>
      <c r="L61" s="372"/>
      <c r="M61" s="372"/>
      <c r="N61" s="372"/>
      <c r="O61" s="372"/>
      <c r="P61" s="372"/>
      <c r="Q61" s="372"/>
      <c r="R61" s="372"/>
      <c r="S61" s="371" t="s">
        <v>1097</v>
      </c>
      <c r="T61" s="372"/>
      <c r="U61" s="372"/>
      <c r="V61" s="372"/>
      <c r="W61" s="372"/>
      <c r="X61" s="372"/>
      <c r="Y61" s="372"/>
      <c r="Z61" s="372"/>
      <c r="AA61" s="372"/>
      <c r="AB61" s="372"/>
      <c r="AC61" s="372"/>
      <c r="AD61" s="372"/>
      <c r="AE61" s="372"/>
      <c r="AF61" s="372"/>
      <c r="AG61" s="372"/>
      <c r="AH61" s="372"/>
      <c r="AI61" s="372"/>
      <c r="AJ61" s="372"/>
      <c r="AK61" s="372"/>
      <c r="AL61" s="372"/>
      <c r="AM61" s="372"/>
      <c r="AN61" s="372"/>
      <c r="AO61" s="372"/>
      <c r="AP61" s="372"/>
      <c r="AQ61" s="372"/>
      <c r="AR61" s="373"/>
      <c r="AS61" s="79"/>
    </row>
    <row r="62" spans="1:45" ht="28.5" customHeight="1" x14ac:dyDescent="0.25">
      <c r="A62" s="15"/>
      <c r="B62" s="128"/>
      <c r="C62" s="129"/>
      <c r="D62" s="129"/>
      <c r="E62" s="130"/>
      <c r="F62" s="128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30"/>
      <c r="S62" s="128"/>
      <c r="T62" s="129"/>
      <c r="U62" s="129"/>
      <c r="V62" s="129"/>
      <c r="W62" s="129"/>
      <c r="X62" s="129"/>
      <c r="Y62" s="129"/>
      <c r="Z62" s="129"/>
      <c r="AA62" s="129"/>
      <c r="AB62" s="129"/>
      <c r="AC62" s="129"/>
      <c r="AD62" s="129"/>
      <c r="AE62" s="129"/>
      <c r="AF62" s="129"/>
      <c r="AG62" s="129"/>
      <c r="AH62" s="129"/>
      <c r="AI62" s="129"/>
      <c r="AJ62" s="129"/>
      <c r="AK62" s="129"/>
      <c r="AL62" s="129"/>
      <c r="AM62" s="129"/>
      <c r="AN62" s="129"/>
      <c r="AO62" s="129"/>
      <c r="AP62" s="129"/>
      <c r="AQ62" s="129"/>
      <c r="AR62" s="374"/>
      <c r="AS62" s="79"/>
    </row>
    <row r="63" spans="1:45" ht="10.5" customHeight="1" x14ac:dyDescent="0.25">
      <c r="A63" s="15"/>
      <c r="B63" s="233" t="s">
        <v>1098</v>
      </c>
      <c r="C63" s="234"/>
      <c r="D63" s="234"/>
      <c r="E63" s="234"/>
      <c r="F63" s="234"/>
      <c r="G63" s="234"/>
      <c r="H63" s="234"/>
      <c r="I63" s="234"/>
      <c r="J63" s="234"/>
      <c r="K63" s="234"/>
      <c r="L63" s="234"/>
      <c r="M63" s="234"/>
      <c r="N63" s="234"/>
      <c r="O63" s="234"/>
      <c r="P63" s="234"/>
      <c r="Q63" s="234"/>
      <c r="R63" s="235"/>
      <c r="S63" s="305" t="s">
        <v>1099</v>
      </c>
      <c r="T63" s="305"/>
      <c r="U63" s="305"/>
      <c r="V63" s="305"/>
      <c r="W63" s="305"/>
      <c r="X63" s="305"/>
      <c r="Y63" s="305"/>
      <c r="Z63" s="305"/>
      <c r="AA63" s="305"/>
      <c r="AB63" s="305"/>
      <c r="AC63" s="305"/>
      <c r="AD63" s="305"/>
      <c r="AE63" s="305"/>
      <c r="AF63" s="305"/>
      <c r="AG63" s="305"/>
      <c r="AH63" s="305"/>
      <c r="AI63" s="305"/>
      <c r="AJ63" s="305"/>
      <c r="AK63" s="305"/>
      <c r="AL63" s="305"/>
      <c r="AM63" s="305"/>
      <c r="AN63" s="305"/>
      <c r="AO63" s="305"/>
      <c r="AP63" s="305"/>
      <c r="AQ63" s="305"/>
      <c r="AR63" s="307"/>
      <c r="AS63" s="79"/>
    </row>
    <row r="64" spans="1:45" ht="30.75" customHeight="1" thickBot="1" x14ac:dyDescent="0.3">
      <c r="A64" s="15"/>
      <c r="B64" s="357"/>
      <c r="C64" s="358"/>
      <c r="D64" s="358"/>
      <c r="E64" s="358"/>
      <c r="F64" s="358"/>
      <c r="G64" s="358"/>
      <c r="H64" s="358"/>
      <c r="I64" s="358"/>
      <c r="J64" s="358"/>
      <c r="K64" s="358"/>
      <c r="L64" s="358"/>
      <c r="M64" s="358"/>
      <c r="N64" s="358"/>
      <c r="O64" s="358"/>
      <c r="P64" s="358"/>
      <c r="Q64" s="358"/>
      <c r="R64" s="359"/>
      <c r="S64" s="357"/>
      <c r="T64" s="358"/>
      <c r="U64" s="358"/>
      <c r="V64" s="358"/>
      <c r="W64" s="358"/>
      <c r="X64" s="358"/>
      <c r="Y64" s="358"/>
      <c r="Z64" s="358"/>
      <c r="AA64" s="358"/>
      <c r="AB64" s="358"/>
      <c r="AC64" s="358"/>
      <c r="AD64" s="358"/>
      <c r="AE64" s="358"/>
      <c r="AF64" s="358"/>
      <c r="AG64" s="358"/>
      <c r="AH64" s="358"/>
      <c r="AI64" s="358"/>
      <c r="AJ64" s="358"/>
      <c r="AK64" s="358"/>
      <c r="AL64" s="358"/>
      <c r="AM64" s="358"/>
      <c r="AN64" s="358"/>
      <c r="AO64" s="358"/>
      <c r="AP64" s="358"/>
      <c r="AQ64" s="358"/>
      <c r="AR64" s="360"/>
      <c r="AS64" s="79"/>
    </row>
    <row r="65" spans="1:45" ht="23.25" customHeight="1" x14ac:dyDescent="0.25">
      <c r="A65" s="384" t="s">
        <v>30</v>
      </c>
      <c r="B65" s="385"/>
      <c r="C65" s="385"/>
      <c r="D65" s="385"/>
      <c r="E65" s="385"/>
      <c r="F65" s="385"/>
      <c r="G65" s="385"/>
      <c r="H65" s="385"/>
      <c r="I65" s="385"/>
      <c r="J65" s="385"/>
      <c r="K65" s="385"/>
      <c r="L65" s="385"/>
      <c r="M65" s="385"/>
      <c r="N65" s="385"/>
      <c r="O65" s="385"/>
      <c r="P65" s="385"/>
      <c r="Q65" s="385"/>
      <c r="R65" s="385"/>
      <c r="S65" s="385"/>
      <c r="T65" s="385"/>
      <c r="U65" s="385"/>
      <c r="V65" s="385"/>
      <c r="W65" s="385"/>
      <c r="X65" s="385"/>
      <c r="Y65" s="385"/>
      <c r="Z65" s="385"/>
      <c r="AA65" s="385"/>
      <c r="AB65" s="385"/>
      <c r="AC65" s="385"/>
      <c r="AD65" s="385"/>
      <c r="AE65" s="385"/>
      <c r="AF65" s="385"/>
      <c r="AG65" s="385"/>
      <c r="AH65" s="385"/>
      <c r="AI65" s="385"/>
      <c r="AJ65" s="385"/>
      <c r="AK65" s="385"/>
      <c r="AL65" s="385"/>
      <c r="AM65" s="385"/>
      <c r="AN65" s="385"/>
      <c r="AO65" s="385"/>
      <c r="AP65" s="385"/>
      <c r="AQ65" s="385"/>
      <c r="AR65" s="386"/>
    </row>
    <row r="66" spans="1:45" ht="15" customHeight="1" x14ac:dyDescent="0.25">
      <c r="A66" s="387" t="s">
        <v>270</v>
      </c>
      <c r="B66" s="276"/>
      <c r="C66" s="276"/>
      <c r="D66" s="276"/>
      <c r="E66" s="276"/>
      <c r="F66" s="276"/>
      <c r="G66" s="276"/>
      <c r="H66" s="276"/>
      <c r="I66" s="276"/>
      <c r="J66" s="276"/>
      <c r="K66" s="276"/>
      <c r="L66" s="276"/>
      <c r="M66" s="276"/>
      <c r="N66" s="276"/>
      <c r="O66" s="276"/>
      <c r="P66" s="276"/>
      <c r="Q66" s="276"/>
      <c r="R66" s="276"/>
      <c r="S66" s="276"/>
      <c r="T66" s="276"/>
      <c r="U66" s="276"/>
      <c r="V66" s="276"/>
      <c r="W66" s="276"/>
      <c r="X66" s="276"/>
      <c r="Y66" s="276"/>
      <c r="Z66" s="276"/>
      <c r="AA66" s="276"/>
      <c r="AB66" s="276"/>
      <c r="AC66" s="276"/>
      <c r="AD66" s="276"/>
      <c r="AE66" s="276"/>
      <c r="AF66" s="276"/>
      <c r="AG66" s="276"/>
      <c r="AH66" s="276"/>
      <c r="AI66" s="276"/>
      <c r="AJ66" s="276"/>
      <c r="AK66" s="276"/>
      <c r="AL66" s="276"/>
      <c r="AM66" s="276"/>
      <c r="AN66" s="276"/>
      <c r="AO66" s="276"/>
      <c r="AP66" s="276"/>
      <c r="AQ66" s="276"/>
      <c r="AR66" s="388"/>
      <c r="AS66" s="79"/>
    </row>
    <row r="67" spans="1:45" ht="15" customHeight="1" x14ac:dyDescent="0.25">
      <c r="A67" s="378" t="s">
        <v>343</v>
      </c>
      <c r="B67" s="389"/>
      <c r="C67" s="389"/>
      <c r="D67" s="389"/>
      <c r="E67" s="389"/>
      <c r="F67" s="389"/>
      <c r="G67" s="389"/>
      <c r="H67" s="389"/>
      <c r="I67" s="389"/>
      <c r="J67" s="389"/>
      <c r="K67" s="389"/>
      <c r="L67" s="389"/>
      <c r="M67" s="389"/>
      <c r="N67" s="389"/>
      <c r="O67" s="389"/>
      <c r="P67" s="389"/>
      <c r="Q67" s="389"/>
      <c r="R67" s="389"/>
      <c r="S67" s="389"/>
      <c r="T67" s="389"/>
      <c r="U67" s="389"/>
      <c r="V67" s="389"/>
      <c r="W67" s="389"/>
      <c r="X67" s="389"/>
      <c r="Y67" s="389"/>
      <c r="Z67" s="389"/>
      <c r="AA67" s="389"/>
      <c r="AB67" s="389"/>
      <c r="AC67" s="389"/>
      <c r="AD67" s="389"/>
      <c r="AE67" s="389"/>
      <c r="AF67" s="389"/>
      <c r="AG67" s="389"/>
      <c r="AH67" s="389"/>
      <c r="AI67" s="389"/>
      <c r="AJ67" s="389"/>
      <c r="AK67" s="389"/>
      <c r="AL67" s="389"/>
      <c r="AM67" s="389"/>
      <c r="AN67" s="389"/>
      <c r="AO67" s="389"/>
      <c r="AP67" s="389"/>
      <c r="AQ67" s="389"/>
      <c r="AR67" s="390"/>
      <c r="AS67" s="79"/>
    </row>
    <row r="68" spans="1:45" ht="24" customHeight="1" x14ac:dyDescent="0.25">
      <c r="A68" s="375" t="s">
        <v>338</v>
      </c>
      <c r="B68" s="376"/>
      <c r="C68" s="376"/>
      <c r="D68" s="376"/>
      <c r="E68" s="376"/>
      <c r="F68" s="376"/>
      <c r="G68" s="376"/>
      <c r="H68" s="376"/>
      <c r="I68" s="376"/>
      <c r="J68" s="376"/>
      <c r="K68" s="376"/>
      <c r="L68" s="376"/>
      <c r="M68" s="376"/>
      <c r="N68" s="376"/>
      <c r="O68" s="376"/>
      <c r="P68" s="376"/>
      <c r="Q68" s="376"/>
      <c r="R68" s="376"/>
      <c r="S68" s="376"/>
      <c r="T68" s="376"/>
      <c r="U68" s="376"/>
      <c r="V68" s="376"/>
      <c r="W68" s="376"/>
      <c r="X68" s="376"/>
      <c r="Y68" s="376"/>
      <c r="Z68" s="376"/>
      <c r="AA68" s="376"/>
      <c r="AB68" s="376"/>
      <c r="AC68" s="376"/>
      <c r="AD68" s="376"/>
      <c r="AE68" s="376"/>
      <c r="AF68" s="376"/>
      <c r="AG68" s="376"/>
      <c r="AH68" s="376"/>
      <c r="AI68" s="376"/>
      <c r="AJ68" s="376"/>
      <c r="AK68" s="376"/>
      <c r="AL68" s="376"/>
      <c r="AM68" s="376"/>
      <c r="AN68" s="376"/>
      <c r="AO68" s="376"/>
      <c r="AP68" s="376"/>
      <c r="AQ68" s="376"/>
      <c r="AR68" s="377"/>
      <c r="AS68" s="79"/>
    </row>
    <row r="69" spans="1:45" ht="15" customHeight="1" x14ac:dyDescent="0.25">
      <c r="A69" s="375" t="s">
        <v>339</v>
      </c>
      <c r="B69" s="376"/>
      <c r="C69" s="376"/>
      <c r="D69" s="376"/>
      <c r="E69" s="376"/>
      <c r="F69" s="376"/>
      <c r="G69" s="376"/>
      <c r="H69" s="376"/>
      <c r="I69" s="376"/>
      <c r="J69" s="376"/>
      <c r="K69" s="376"/>
      <c r="L69" s="376"/>
      <c r="M69" s="376"/>
      <c r="N69" s="376"/>
      <c r="O69" s="376"/>
      <c r="P69" s="376"/>
      <c r="Q69" s="376"/>
      <c r="R69" s="376"/>
      <c r="S69" s="376"/>
      <c r="T69" s="376"/>
      <c r="U69" s="376"/>
      <c r="V69" s="376"/>
      <c r="W69" s="376"/>
      <c r="X69" s="376"/>
      <c r="Y69" s="376"/>
      <c r="Z69" s="376"/>
      <c r="AA69" s="376"/>
      <c r="AB69" s="376"/>
      <c r="AC69" s="376"/>
      <c r="AD69" s="376"/>
      <c r="AE69" s="376"/>
      <c r="AF69" s="376"/>
      <c r="AG69" s="376"/>
      <c r="AH69" s="376"/>
      <c r="AI69" s="376"/>
      <c r="AJ69" s="376"/>
      <c r="AK69" s="376"/>
      <c r="AL69" s="376"/>
      <c r="AM69" s="376"/>
      <c r="AN69" s="376"/>
      <c r="AO69" s="376"/>
      <c r="AP69" s="376"/>
      <c r="AQ69" s="376"/>
      <c r="AR69" s="377"/>
      <c r="AS69" s="79"/>
    </row>
    <row r="70" spans="1:45" ht="24.75" customHeight="1" x14ac:dyDescent="0.25">
      <c r="A70" s="391" t="s">
        <v>1103</v>
      </c>
      <c r="B70" s="392"/>
      <c r="C70" s="392"/>
      <c r="D70" s="392"/>
      <c r="E70" s="392"/>
      <c r="F70" s="392"/>
      <c r="G70" s="392"/>
      <c r="H70" s="392"/>
      <c r="I70" s="392"/>
      <c r="J70" s="392"/>
      <c r="K70" s="392"/>
      <c r="L70" s="392"/>
      <c r="M70" s="392"/>
      <c r="N70" s="392"/>
      <c r="O70" s="392"/>
      <c r="P70" s="392"/>
      <c r="Q70" s="392"/>
      <c r="R70" s="392"/>
      <c r="S70" s="392"/>
      <c r="T70" s="392"/>
      <c r="U70" s="392"/>
      <c r="V70" s="392"/>
      <c r="W70" s="392"/>
      <c r="X70" s="392"/>
      <c r="Y70" s="392"/>
      <c r="Z70" s="392"/>
      <c r="AA70" s="392"/>
      <c r="AB70" s="392"/>
      <c r="AC70" s="392"/>
      <c r="AD70" s="392"/>
      <c r="AE70" s="392"/>
      <c r="AF70" s="392"/>
      <c r="AG70" s="392"/>
      <c r="AH70" s="392"/>
      <c r="AI70" s="392"/>
      <c r="AJ70" s="392"/>
      <c r="AK70" s="392"/>
      <c r="AL70" s="392"/>
      <c r="AM70" s="392"/>
      <c r="AN70" s="392"/>
      <c r="AO70" s="392"/>
      <c r="AP70" s="392"/>
      <c r="AQ70" s="392"/>
      <c r="AR70" s="393"/>
    </row>
    <row r="71" spans="1:45" ht="15" customHeight="1" x14ac:dyDescent="0.25">
      <c r="A71" s="375" t="s">
        <v>344</v>
      </c>
      <c r="B71" s="376"/>
      <c r="C71" s="376"/>
      <c r="D71" s="376"/>
      <c r="E71" s="376"/>
      <c r="F71" s="376"/>
      <c r="G71" s="376"/>
      <c r="H71" s="376"/>
      <c r="I71" s="376"/>
      <c r="J71" s="376"/>
      <c r="K71" s="376"/>
      <c r="L71" s="376"/>
      <c r="M71" s="376"/>
      <c r="N71" s="376"/>
      <c r="O71" s="376"/>
      <c r="P71" s="376"/>
      <c r="Q71" s="376"/>
      <c r="R71" s="376"/>
      <c r="S71" s="376"/>
      <c r="T71" s="376"/>
      <c r="U71" s="376"/>
      <c r="V71" s="376"/>
      <c r="W71" s="376"/>
      <c r="X71" s="376"/>
      <c r="Y71" s="376"/>
      <c r="Z71" s="376"/>
      <c r="AA71" s="376"/>
      <c r="AB71" s="376"/>
      <c r="AC71" s="376"/>
      <c r="AD71" s="376"/>
      <c r="AE71" s="376"/>
      <c r="AF71" s="376"/>
      <c r="AG71" s="376"/>
      <c r="AH71" s="376"/>
      <c r="AI71" s="376"/>
      <c r="AJ71" s="376"/>
      <c r="AK71" s="376"/>
      <c r="AL71" s="376"/>
      <c r="AM71" s="376"/>
      <c r="AN71" s="376"/>
      <c r="AO71" s="376"/>
      <c r="AP71" s="376"/>
      <c r="AQ71" s="376"/>
      <c r="AR71" s="377"/>
    </row>
    <row r="72" spans="1:45" ht="17.25" customHeight="1" x14ac:dyDescent="0.25">
      <c r="A72" s="378" t="s">
        <v>345</v>
      </c>
      <c r="B72" s="379"/>
      <c r="C72" s="379"/>
      <c r="D72" s="379"/>
      <c r="E72" s="379"/>
      <c r="F72" s="379"/>
      <c r="G72" s="379"/>
      <c r="H72" s="379"/>
      <c r="I72" s="379"/>
      <c r="J72" s="379"/>
      <c r="K72" s="379"/>
      <c r="L72" s="379"/>
      <c r="M72" s="379"/>
      <c r="N72" s="379"/>
      <c r="O72" s="379"/>
      <c r="P72" s="379"/>
      <c r="Q72" s="379"/>
      <c r="R72" s="379"/>
      <c r="S72" s="379"/>
      <c r="T72" s="379"/>
      <c r="U72" s="379"/>
      <c r="V72" s="379"/>
      <c r="W72" s="379"/>
      <c r="X72" s="379"/>
      <c r="Y72" s="379"/>
      <c r="Z72" s="379"/>
      <c r="AA72" s="379"/>
      <c r="AB72" s="379"/>
      <c r="AC72" s="379"/>
      <c r="AD72" s="379"/>
      <c r="AE72" s="379"/>
      <c r="AF72" s="379"/>
      <c r="AG72" s="379"/>
      <c r="AH72" s="379"/>
      <c r="AI72" s="379"/>
      <c r="AJ72" s="379"/>
      <c r="AK72" s="379"/>
      <c r="AL72" s="379"/>
      <c r="AM72" s="379"/>
      <c r="AN72" s="379"/>
      <c r="AO72" s="379"/>
      <c r="AP72" s="379"/>
      <c r="AQ72" s="379"/>
      <c r="AR72" s="380"/>
    </row>
    <row r="73" spans="1:45" x14ac:dyDescent="0.25">
      <c r="A73" s="381" t="s">
        <v>1104</v>
      </c>
      <c r="B73" s="382"/>
      <c r="C73" s="382"/>
      <c r="D73" s="382"/>
      <c r="E73" s="382"/>
      <c r="F73" s="382"/>
      <c r="G73" s="382"/>
      <c r="H73" s="382"/>
      <c r="I73" s="382"/>
      <c r="J73" s="382"/>
      <c r="K73" s="382"/>
      <c r="L73" s="382"/>
      <c r="M73" s="382"/>
      <c r="N73" s="382"/>
      <c r="O73" s="382"/>
      <c r="P73" s="382"/>
      <c r="Q73" s="382"/>
      <c r="R73" s="382"/>
      <c r="S73" s="382"/>
      <c r="T73" s="382"/>
      <c r="U73" s="382"/>
      <c r="V73" s="382"/>
      <c r="W73" s="382"/>
      <c r="X73" s="382"/>
      <c r="Y73" s="382"/>
      <c r="Z73" s="382"/>
      <c r="AA73" s="382"/>
      <c r="AB73" s="382"/>
      <c r="AC73" s="382"/>
      <c r="AD73" s="382"/>
      <c r="AE73" s="382"/>
      <c r="AF73" s="382"/>
      <c r="AG73" s="382"/>
      <c r="AH73" s="382"/>
      <c r="AI73" s="382"/>
      <c r="AJ73" s="382"/>
      <c r="AK73" s="382"/>
      <c r="AL73" s="382"/>
      <c r="AM73" s="382"/>
      <c r="AN73" s="382"/>
      <c r="AO73" s="382"/>
      <c r="AP73" s="382"/>
      <c r="AQ73" s="382"/>
      <c r="AR73" s="383"/>
      <c r="AS73" s="79"/>
    </row>
    <row r="78" spans="1:45" ht="18" x14ac:dyDescent="0.25">
      <c r="D78" s="25"/>
    </row>
    <row r="79" spans="1:45" ht="18" x14ac:dyDescent="0.25">
      <c r="D79" s="26"/>
    </row>
    <row r="80" spans="1:45" ht="18" x14ac:dyDescent="0.25">
      <c r="D80" s="25"/>
    </row>
    <row r="81" spans="4:4" ht="18" x14ac:dyDescent="0.25">
      <c r="D81" s="25"/>
    </row>
    <row r="82" spans="4:4" ht="18" x14ac:dyDescent="0.25">
      <c r="D82" s="25"/>
    </row>
  </sheetData>
  <sheetProtection algorithmName="SHA-512" hashValue="W2V1caU/YNtAsm3p3NWrwL8A25EfBaN/UqMlxUYYERhq0ingwHT4TLEAtGBIdtSTr1/zFex64Tia8/yuHE0Y6g==" saltValue="EA2dCAW08m9vlDcehRn9Eg==" spinCount="100000" sheet="1" formatCells="0" selectLockedCells="1"/>
  <dataConsolidate/>
  <mergeCells count="51">
    <mergeCell ref="A71:AR71"/>
    <mergeCell ref="A72:AR72"/>
    <mergeCell ref="A73:AR73"/>
    <mergeCell ref="A65:AR65"/>
    <mergeCell ref="A66:AR66"/>
    <mergeCell ref="A67:AR67"/>
    <mergeCell ref="A68:AR68"/>
    <mergeCell ref="A69:AR69"/>
    <mergeCell ref="A70:AR70"/>
    <mergeCell ref="B64:R64"/>
    <mergeCell ref="S64:AR64"/>
    <mergeCell ref="A58:E59"/>
    <mergeCell ref="F58:AR58"/>
    <mergeCell ref="F59:AR59"/>
    <mergeCell ref="A60:AR60"/>
    <mergeCell ref="B61:E61"/>
    <mergeCell ref="F61:R61"/>
    <mergeCell ref="S61:AR61"/>
    <mergeCell ref="B62:E62"/>
    <mergeCell ref="F62:R62"/>
    <mergeCell ref="S62:AR62"/>
    <mergeCell ref="B63:R63"/>
    <mergeCell ref="S63:AR63"/>
    <mergeCell ref="A54:E55"/>
    <mergeCell ref="F54:AR54"/>
    <mergeCell ref="F55:AR55"/>
    <mergeCell ref="A56:E57"/>
    <mergeCell ref="F56:AR56"/>
    <mergeCell ref="F57:AR57"/>
    <mergeCell ref="B6:T6"/>
    <mergeCell ref="U6:AR6"/>
    <mergeCell ref="A7:AR7"/>
    <mergeCell ref="A8:A11"/>
    <mergeCell ref="B8:B11"/>
    <mergeCell ref="D8:AQ8"/>
    <mergeCell ref="AR8:AR11"/>
    <mergeCell ref="C9:C11"/>
    <mergeCell ref="D9:D11"/>
    <mergeCell ref="E9:E11"/>
    <mergeCell ref="F9:AQ9"/>
    <mergeCell ref="F10:P10"/>
    <mergeCell ref="Q10:X10"/>
    <mergeCell ref="Y10:AF10"/>
    <mergeCell ref="AG10:AM10"/>
    <mergeCell ref="AN10:AQ10"/>
    <mergeCell ref="B1:AR1"/>
    <mergeCell ref="A2:AR2"/>
    <mergeCell ref="A3:AR3"/>
    <mergeCell ref="A4:AR4"/>
    <mergeCell ref="B5:T5"/>
    <mergeCell ref="U5:AR5"/>
  </mergeCells>
  <dataValidations count="5">
    <dataValidation type="list" allowBlank="1" showInputMessage="1" showErrorMessage="1" sqref="Q14:AM14 Q36:AM36 Q42:AM42 Q50:AM50 Q26:AM26 Q38:AM38 Q16:AM16 Q32:AM32 Q48:AM48 Q18:AM18 Q28:AM28 Q46:AM46 Q20:AM20 Q34:AM34 Q40:AM40 Q22:AM22 Q30:AM30 Q44:AM44 Q24:AM24 Q52:AM52" xr:uid="{00000000-0002-0000-0200-000000000000}">
      <mc:AlternateContent xmlns:x12ac="http://schemas.microsoft.com/office/spreadsheetml/2011/1/ac" xmlns:mc="http://schemas.openxmlformats.org/markup-compatibility/2006">
        <mc:Choice Requires="x12ac">
          <x12ac:list>"2,17","4,34","6,51","8,68","10,85","13,02","15,19","17,36","19,53","21,7","23,87","26,04","28,21","30,38","32,55"</x12ac:list>
        </mc:Choice>
        <mc:Fallback>
          <formula1>"2,17,4,34,6,51,8,68,10,85,13,02,15,19,17,36,19,53,21,7,23,87,26,04,28,21,30,38,32,55"</formula1>
        </mc:Fallback>
      </mc:AlternateContent>
    </dataValidation>
    <dataValidation type="list" allowBlank="1" showInputMessage="1" showErrorMessage="1" sqref="F14:P14 AN14:AQ14 F50:P50 AN50:AQ50 F16:P16 AN16:AQ16 F18:P18 AN18:AQ18 F20:P20 AN20:AQ20 F22:P22 AN22:AQ22 F24:P24 AN24:AQ24 F26:P26 AN26:AQ26 F28:P28 AN28:AQ28 F30:P30 AN30:AQ30 F32:P32 AN32:AQ32 F34:P34 AN34:AQ34 F36:P36 AN36:AQ36 F38:P38 AN38:AQ38 F40:P40 AN40:AQ40 F42:P42 AN42:AQ42 F44:P44 AN44:AQ44 F46:P46 AN46:AQ46 F48:P48 AN48:AQ48 F52:P52 AN52:AQ52" xr:uid="{00000000-0002-0000-0200-000001000000}">
      <mc:AlternateContent xmlns:x12ac="http://schemas.microsoft.com/office/spreadsheetml/2011/1/ac" xmlns:mc="http://schemas.openxmlformats.org/markup-compatibility/2006">
        <mc:Choice Requires="x12ac">
          <x12ac:list>0,"4,33","8,66","12,99","17,32","21,65","25,98","30,31","34,64","38,97","43,3","47,63","51,96","56,29","60,62","64,95"</x12ac:list>
        </mc:Choice>
        <mc:Fallback>
          <formula1>"0,4,33,8,66,12,99,17,32,21,65,25,98,30,31,34,64,38,97,43,3,47,63,51,96,56,29,60,62,64,95"</formula1>
        </mc:Fallback>
      </mc:AlternateContent>
    </dataValidation>
    <dataValidation type="list" allowBlank="1" showInputMessage="1" showErrorMessage="1" sqref="B16 B18 B20 B22 B24 B26 B28 B30 B32 B34 B36 B38 B40 B42 B44 B46 B48 B50 B52" xr:uid="{00000000-0002-0000-0200-000002000000}">
      <formula1>",Z,N,B"</formula1>
    </dataValidation>
    <dataValidation type="list" allowBlank="1" showInputMessage="1" showErrorMessage="1" sqref="B14" xr:uid="{00000000-0002-0000-0200-000003000000}">
      <formula1>",Z,N,B, ,"</formula1>
    </dataValidation>
    <dataValidation type="list" allowBlank="1" showInputMessage="1" showErrorMessage="1" sqref="D14 D16 D18 D20 D22 D24 D26 D28 D30 D32 D34 D36 D38 D40 D42 D44 D46 D48 D50 D52" xr:uid="{00000000-0002-0000-0200-000004000000}">
      <mc:AlternateContent xmlns:x12ac="http://schemas.microsoft.com/office/spreadsheetml/2011/1/ac" xmlns:mc="http://schemas.openxmlformats.org/markup-compatibility/2006">
        <mc:Choice Requires="x12ac">
          <x12ac:list>handel,gastronomia,usługi,"obsługa biurowa, pomieszczenia socjalne związane z działalnością produkcyjną",szkoły,żłobki,przedszkola,przemysłowe zakłady produkcyjne,"biura, urzędy i instytucje",szpitale,hotele i inne obiekty noclegowe</x12ac:list>
        </mc:Choice>
        <mc:Fallback>
          <formula1>"handel,gastronomia,usługi,obsługa biurowa, pomieszczenia socjalne związane z działalnością produkcyjną,szkoły,żłobki,przedszkola,przemysłowe zakłady produkcyjne,biura, urzędy i instytucje,szpitale,hotele i inne obiekty noclegowe"</formula1>
        </mc:Fallback>
      </mc:AlternateContent>
    </dataValidation>
  </dataValidations>
  <printOptions horizontalCentered="1"/>
  <pageMargins left="0.25" right="0.25" top="0.75" bottom="0.75" header="0.3" footer="0.3"/>
  <pageSetup paperSize="8" scale="4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S82"/>
  <sheetViews>
    <sheetView showGridLines="0" view="pageBreakPreview" zoomScale="70" zoomScaleNormal="70" zoomScaleSheetLayoutView="70" workbookViewId="0">
      <pane ySplit="12" topLeftCell="A13" activePane="bottomLeft" state="frozen"/>
      <selection pane="bottomLeft" activeCell="B62" sqref="B62:E62"/>
    </sheetView>
  </sheetViews>
  <sheetFormatPr defaultRowHeight="15" x14ac:dyDescent="0.25"/>
  <cols>
    <col min="1" max="1" width="10.42578125" customWidth="1"/>
    <col min="2" max="2" width="9.85546875" customWidth="1"/>
    <col min="3" max="3" width="13.28515625" customWidth="1"/>
    <col min="4" max="4" width="33.85546875" customWidth="1"/>
    <col min="5" max="5" width="13.7109375" customWidth="1"/>
    <col min="6" max="13" width="6.7109375" customWidth="1"/>
    <col min="14" max="16" width="8.5703125" customWidth="1"/>
    <col min="17" max="21" width="6.7109375" customWidth="1"/>
    <col min="22" max="22" width="7.5703125" customWidth="1"/>
    <col min="23" max="25" width="8.28515625" customWidth="1"/>
    <col min="26" max="29" width="6.7109375" customWidth="1"/>
    <col min="30" max="32" width="8.42578125" customWidth="1"/>
    <col min="33" max="34" width="7.85546875" customWidth="1"/>
    <col min="35" max="37" width="6.7109375" customWidth="1"/>
    <col min="38" max="39" width="8.5703125" customWidth="1"/>
    <col min="40" max="40" width="6.7109375" customWidth="1"/>
    <col min="41" max="42" width="8.7109375" customWidth="1"/>
    <col min="43" max="43" width="8.5703125" customWidth="1"/>
    <col min="44" max="44" width="24.28515625" customWidth="1"/>
  </cols>
  <sheetData>
    <row r="1" spans="1:45" ht="18" customHeight="1" thickBot="1" x14ac:dyDescent="0.3">
      <c r="A1" t="s">
        <v>174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7"/>
      <c r="Z1" s="257"/>
      <c r="AA1" s="257"/>
      <c r="AB1" s="257"/>
      <c r="AC1" s="257"/>
      <c r="AD1" s="257"/>
      <c r="AE1" s="257"/>
      <c r="AF1" s="257"/>
      <c r="AG1" s="257"/>
      <c r="AH1" s="257"/>
      <c r="AI1" s="257"/>
      <c r="AJ1" s="257"/>
      <c r="AK1" s="257"/>
      <c r="AL1" s="257"/>
      <c r="AM1" s="257"/>
      <c r="AN1" s="257"/>
      <c r="AO1" s="257"/>
      <c r="AP1" s="257"/>
      <c r="AQ1" s="257"/>
      <c r="AR1" s="257"/>
    </row>
    <row r="2" spans="1:45" ht="18" customHeight="1" x14ac:dyDescent="0.25">
      <c r="A2" s="295" t="s">
        <v>236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  <c r="W2" s="296"/>
      <c r="X2" s="296"/>
      <c r="Y2" s="296"/>
      <c r="Z2" s="296"/>
      <c r="AA2" s="296"/>
      <c r="AB2" s="296"/>
      <c r="AC2" s="296"/>
      <c r="AD2" s="296"/>
      <c r="AE2" s="296"/>
      <c r="AF2" s="296"/>
      <c r="AG2" s="296"/>
      <c r="AH2" s="296"/>
      <c r="AI2" s="296"/>
      <c r="AJ2" s="296"/>
      <c r="AK2" s="296"/>
      <c r="AL2" s="296"/>
      <c r="AM2" s="296"/>
      <c r="AN2" s="296"/>
      <c r="AO2" s="296"/>
      <c r="AP2" s="296"/>
      <c r="AQ2" s="296"/>
      <c r="AR2" s="297"/>
      <c r="AS2" s="79"/>
    </row>
    <row r="3" spans="1:45" ht="79.5" customHeight="1" x14ac:dyDescent="0.25">
      <c r="A3" s="298" t="s">
        <v>247</v>
      </c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299"/>
      <c r="T3" s="299"/>
      <c r="U3" s="299"/>
      <c r="V3" s="299"/>
      <c r="W3" s="299"/>
      <c r="X3" s="299"/>
      <c r="Y3" s="299"/>
      <c r="Z3" s="299"/>
      <c r="AA3" s="299"/>
      <c r="AB3" s="299"/>
      <c r="AC3" s="299"/>
      <c r="AD3" s="299"/>
      <c r="AE3" s="299"/>
      <c r="AF3" s="299"/>
      <c r="AG3" s="299"/>
      <c r="AH3" s="299"/>
      <c r="AI3" s="299"/>
      <c r="AJ3" s="299"/>
      <c r="AK3" s="299"/>
      <c r="AL3" s="299"/>
      <c r="AM3" s="299"/>
      <c r="AN3" s="299"/>
      <c r="AO3" s="299"/>
      <c r="AP3" s="299"/>
      <c r="AQ3" s="299"/>
      <c r="AR3" s="300"/>
    </row>
    <row r="4" spans="1:45" ht="17.25" customHeight="1" x14ac:dyDescent="0.25">
      <c r="A4" s="301" t="s">
        <v>348</v>
      </c>
      <c r="B4" s="302"/>
      <c r="C4" s="302"/>
      <c r="D4" s="302"/>
      <c r="E4" s="302"/>
      <c r="F4" s="302"/>
      <c r="G4" s="302"/>
      <c r="H4" s="302"/>
      <c r="I4" s="302"/>
      <c r="J4" s="302"/>
      <c r="K4" s="302"/>
      <c r="L4" s="302"/>
      <c r="M4" s="302"/>
      <c r="N4" s="302"/>
      <c r="O4" s="302"/>
      <c r="P4" s="302"/>
      <c r="Q4" s="302"/>
      <c r="R4" s="302"/>
      <c r="S4" s="302"/>
      <c r="T4" s="302"/>
      <c r="U4" s="302"/>
      <c r="V4" s="302"/>
      <c r="W4" s="302"/>
      <c r="X4" s="302"/>
      <c r="Y4" s="302"/>
      <c r="Z4" s="302"/>
      <c r="AA4" s="302"/>
      <c r="AB4" s="302"/>
      <c r="AC4" s="302"/>
      <c r="AD4" s="302"/>
      <c r="AE4" s="302"/>
      <c r="AF4" s="302"/>
      <c r="AG4" s="302"/>
      <c r="AH4" s="302"/>
      <c r="AI4" s="302"/>
      <c r="AJ4" s="302"/>
      <c r="AK4" s="302"/>
      <c r="AL4" s="302"/>
      <c r="AM4" s="302"/>
      <c r="AN4" s="302"/>
      <c r="AO4" s="302"/>
      <c r="AP4" s="302"/>
      <c r="AQ4" s="302"/>
      <c r="AR4" s="303"/>
      <c r="AS4" s="79"/>
    </row>
    <row r="5" spans="1:45" ht="10.5" customHeight="1" x14ac:dyDescent="0.25">
      <c r="A5" s="51"/>
      <c r="B5" s="304" t="s">
        <v>239</v>
      </c>
      <c r="C5" s="305"/>
      <c r="D5" s="305"/>
      <c r="E5" s="305"/>
      <c r="F5" s="305"/>
      <c r="G5" s="305"/>
      <c r="H5" s="305"/>
      <c r="I5" s="305"/>
      <c r="J5" s="305"/>
      <c r="K5" s="305"/>
      <c r="L5" s="305"/>
      <c r="M5" s="305"/>
      <c r="N5" s="305"/>
      <c r="O5" s="305"/>
      <c r="P5" s="305"/>
      <c r="Q5" s="305"/>
      <c r="R5" s="305"/>
      <c r="S5" s="305"/>
      <c r="T5" s="306"/>
      <c r="U5" s="304" t="s">
        <v>238</v>
      </c>
      <c r="V5" s="305"/>
      <c r="W5" s="305"/>
      <c r="X5" s="305"/>
      <c r="Y5" s="305"/>
      <c r="Z5" s="305"/>
      <c r="AA5" s="305"/>
      <c r="AB5" s="305"/>
      <c r="AC5" s="305"/>
      <c r="AD5" s="305"/>
      <c r="AE5" s="305"/>
      <c r="AF5" s="305"/>
      <c r="AG5" s="305"/>
      <c r="AH5" s="305"/>
      <c r="AI5" s="305"/>
      <c r="AJ5" s="305"/>
      <c r="AK5" s="305"/>
      <c r="AL5" s="305"/>
      <c r="AM5" s="305"/>
      <c r="AN5" s="305"/>
      <c r="AO5" s="305"/>
      <c r="AP5" s="305"/>
      <c r="AQ5" s="305"/>
      <c r="AR5" s="307"/>
      <c r="AS5" s="79"/>
    </row>
    <row r="6" spans="1:45" ht="42.75" customHeight="1" x14ac:dyDescent="0.25">
      <c r="A6" s="52"/>
      <c r="B6" s="272"/>
      <c r="C6" s="273"/>
      <c r="D6" s="273"/>
      <c r="E6" s="273"/>
      <c r="F6" s="273"/>
      <c r="G6" s="273"/>
      <c r="H6" s="273"/>
      <c r="I6" s="273"/>
      <c r="J6" s="273"/>
      <c r="K6" s="273"/>
      <c r="L6" s="273"/>
      <c r="M6" s="273"/>
      <c r="N6" s="273"/>
      <c r="O6" s="273"/>
      <c r="P6" s="273"/>
      <c r="Q6" s="273"/>
      <c r="R6" s="273"/>
      <c r="S6" s="273"/>
      <c r="T6" s="274"/>
      <c r="U6" s="272"/>
      <c r="V6" s="273"/>
      <c r="W6" s="273"/>
      <c r="X6" s="273"/>
      <c r="Y6" s="273"/>
      <c r="Z6" s="273"/>
      <c r="AA6" s="273"/>
      <c r="AB6" s="273"/>
      <c r="AC6" s="273"/>
      <c r="AD6" s="273"/>
      <c r="AE6" s="273"/>
      <c r="AF6" s="273"/>
      <c r="AG6" s="273"/>
      <c r="AH6" s="273"/>
      <c r="AI6" s="273"/>
      <c r="AJ6" s="273"/>
      <c r="AK6" s="273"/>
      <c r="AL6" s="273"/>
      <c r="AM6" s="273"/>
      <c r="AN6" s="273"/>
      <c r="AO6" s="273"/>
      <c r="AP6" s="273"/>
      <c r="AQ6" s="273"/>
      <c r="AR6" s="308"/>
      <c r="AS6" s="79"/>
    </row>
    <row r="7" spans="1:45" ht="16.5" customHeight="1" thickBot="1" x14ac:dyDescent="0.3">
      <c r="A7" s="309" t="s">
        <v>349</v>
      </c>
      <c r="B7" s="310"/>
      <c r="C7" s="310"/>
      <c r="D7" s="310"/>
      <c r="E7" s="310"/>
      <c r="F7" s="310"/>
      <c r="G7" s="310"/>
      <c r="H7" s="310"/>
      <c r="I7" s="310"/>
      <c r="J7" s="310"/>
      <c r="K7" s="310"/>
      <c r="L7" s="310"/>
      <c r="M7" s="310"/>
      <c r="N7" s="310"/>
      <c r="O7" s="310"/>
      <c r="P7" s="310"/>
      <c r="Q7" s="310"/>
      <c r="R7" s="310"/>
      <c r="S7" s="310"/>
      <c r="T7" s="310"/>
      <c r="U7" s="310"/>
      <c r="V7" s="310"/>
      <c r="W7" s="310"/>
      <c r="X7" s="310"/>
      <c r="Y7" s="310"/>
      <c r="Z7" s="310"/>
      <c r="AA7" s="310"/>
      <c r="AB7" s="310"/>
      <c r="AC7" s="310"/>
      <c r="AD7" s="310"/>
      <c r="AE7" s="310"/>
      <c r="AF7" s="310"/>
      <c r="AG7" s="310"/>
      <c r="AH7" s="310"/>
      <c r="AI7" s="310"/>
      <c r="AJ7" s="310"/>
      <c r="AK7" s="310"/>
      <c r="AL7" s="310"/>
      <c r="AM7" s="310"/>
      <c r="AN7" s="310"/>
      <c r="AO7" s="310"/>
      <c r="AP7" s="310"/>
      <c r="AQ7" s="310"/>
      <c r="AR7" s="311"/>
      <c r="AS7" s="79"/>
    </row>
    <row r="8" spans="1:45" ht="16.5" customHeight="1" x14ac:dyDescent="0.25">
      <c r="A8" s="312" t="s">
        <v>342</v>
      </c>
      <c r="B8" s="314" t="s">
        <v>248</v>
      </c>
      <c r="C8" s="21" t="s">
        <v>168</v>
      </c>
      <c r="D8" s="316" t="s">
        <v>241</v>
      </c>
      <c r="E8" s="317"/>
      <c r="F8" s="318"/>
      <c r="G8" s="318"/>
      <c r="H8" s="318"/>
      <c r="I8" s="318"/>
      <c r="J8" s="318"/>
      <c r="K8" s="318"/>
      <c r="L8" s="318"/>
      <c r="M8" s="318"/>
      <c r="N8" s="318"/>
      <c r="O8" s="318"/>
      <c r="P8" s="318"/>
      <c r="Q8" s="318"/>
      <c r="R8" s="318"/>
      <c r="S8" s="318"/>
      <c r="T8" s="318"/>
      <c r="U8" s="318"/>
      <c r="V8" s="318"/>
      <c r="W8" s="318"/>
      <c r="X8" s="318"/>
      <c r="Y8" s="318"/>
      <c r="Z8" s="318"/>
      <c r="AA8" s="318"/>
      <c r="AB8" s="318"/>
      <c r="AC8" s="318"/>
      <c r="AD8" s="318"/>
      <c r="AE8" s="318"/>
      <c r="AF8" s="318"/>
      <c r="AG8" s="318"/>
      <c r="AH8" s="318"/>
      <c r="AI8" s="318"/>
      <c r="AJ8" s="318"/>
      <c r="AK8" s="318"/>
      <c r="AL8" s="318"/>
      <c r="AM8" s="318"/>
      <c r="AN8" s="318"/>
      <c r="AO8" s="318"/>
      <c r="AP8" s="318"/>
      <c r="AQ8" s="319"/>
      <c r="AR8" s="320" t="s">
        <v>271</v>
      </c>
    </row>
    <row r="9" spans="1:45" ht="36.75" customHeight="1" x14ac:dyDescent="0.25">
      <c r="A9" s="313"/>
      <c r="B9" s="315"/>
      <c r="C9" s="322" t="s">
        <v>240</v>
      </c>
      <c r="D9" s="313" t="s">
        <v>249</v>
      </c>
      <c r="E9" s="323" t="s">
        <v>250</v>
      </c>
      <c r="F9" s="315" t="s">
        <v>390</v>
      </c>
      <c r="G9" s="315"/>
      <c r="H9" s="315"/>
      <c r="I9" s="315"/>
      <c r="J9" s="315"/>
      <c r="K9" s="315"/>
      <c r="L9" s="315"/>
      <c r="M9" s="315"/>
      <c r="N9" s="315"/>
      <c r="O9" s="315"/>
      <c r="P9" s="315"/>
      <c r="Q9" s="315"/>
      <c r="R9" s="315"/>
      <c r="S9" s="315"/>
      <c r="T9" s="315"/>
      <c r="U9" s="315"/>
      <c r="V9" s="315"/>
      <c r="W9" s="315"/>
      <c r="X9" s="315"/>
      <c r="Y9" s="315"/>
      <c r="Z9" s="315"/>
      <c r="AA9" s="315"/>
      <c r="AB9" s="315"/>
      <c r="AC9" s="315"/>
      <c r="AD9" s="315"/>
      <c r="AE9" s="315"/>
      <c r="AF9" s="315"/>
      <c r="AG9" s="315"/>
      <c r="AH9" s="315"/>
      <c r="AI9" s="315"/>
      <c r="AJ9" s="315"/>
      <c r="AK9" s="315"/>
      <c r="AL9" s="315"/>
      <c r="AM9" s="315"/>
      <c r="AN9" s="315"/>
      <c r="AO9" s="315"/>
      <c r="AP9" s="315"/>
      <c r="AQ9" s="323"/>
      <c r="AR9" s="321"/>
    </row>
    <row r="10" spans="1:45" ht="21" customHeight="1" x14ac:dyDescent="0.25">
      <c r="A10" s="313"/>
      <c r="B10" s="315"/>
      <c r="C10" s="322"/>
      <c r="D10" s="313"/>
      <c r="E10" s="323"/>
      <c r="F10" s="324" t="s">
        <v>359</v>
      </c>
      <c r="G10" s="324"/>
      <c r="H10" s="324"/>
      <c r="I10" s="324"/>
      <c r="J10" s="324"/>
      <c r="K10" s="324"/>
      <c r="L10" s="324"/>
      <c r="M10" s="324"/>
      <c r="N10" s="324"/>
      <c r="O10" s="324"/>
      <c r="P10" s="324"/>
      <c r="Q10" s="325" t="s">
        <v>32</v>
      </c>
      <c r="R10" s="326"/>
      <c r="S10" s="326"/>
      <c r="T10" s="326"/>
      <c r="U10" s="326"/>
      <c r="V10" s="326"/>
      <c r="W10" s="326"/>
      <c r="X10" s="327"/>
      <c r="Y10" s="328" t="s">
        <v>31</v>
      </c>
      <c r="Z10" s="329"/>
      <c r="AA10" s="329"/>
      <c r="AB10" s="329"/>
      <c r="AC10" s="329"/>
      <c r="AD10" s="329"/>
      <c r="AE10" s="329"/>
      <c r="AF10" s="330"/>
      <c r="AG10" s="331" t="s">
        <v>33</v>
      </c>
      <c r="AH10" s="332"/>
      <c r="AI10" s="332"/>
      <c r="AJ10" s="332"/>
      <c r="AK10" s="332"/>
      <c r="AL10" s="332"/>
      <c r="AM10" s="333"/>
      <c r="AN10" s="334" t="s">
        <v>34</v>
      </c>
      <c r="AO10" s="335"/>
      <c r="AP10" s="335"/>
      <c r="AQ10" s="335"/>
      <c r="AR10" s="321"/>
    </row>
    <row r="11" spans="1:45" ht="45" customHeight="1" x14ac:dyDescent="0.25">
      <c r="A11" s="313"/>
      <c r="B11" s="315"/>
      <c r="C11" s="322"/>
      <c r="D11" s="313"/>
      <c r="E11" s="323"/>
      <c r="F11" s="14" t="s">
        <v>267</v>
      </c>
      <c r="G11" s="14" t="s">
        <v>268</v>
      </c>
      <c r="H11" s="14" t="s">
        <v>269</v>
      </c>
      <c r="I11" s="14" t="s">
        <v>259</v>
      </c>
      <c r="J11" s="14" t="s">
        <v>347</v>
      </c>
      <c r="K11" s="14" t="s">
        <v>260</v>
      </c>
      <c r="L11" s="14" t="s">
        <v>261</v>
      </c>
      <c r="M11" s="14" t="s">
        <v>262</v>
      </c>
      <c r="N11" s="27" t="s">
        <v>362</v>
      </c>
      <c r="O11" s="27" t="s">
        <v>363</v>
      </c>
      <c r="P11" s="27" t="s">
        <v>364</v>
      </c>
      <c r="Q11" s="14" t="s">
        <v>267</v>
      </c>
      <c r="R11" s="14" t="s">
        <v>268</v>
      </c>
      <c r="S11" s="14" t="s">
        <v>347</v>
      </c>
      <c r="T11" s="14" t="s">
        <v>360</v>
      </c>
      <c r="U11" s="14" t="s">
        <v>361</v>
      </c>
      <c r="V11" s="27" t="s">
        <v>362</v>
      </c>
      <c r="W11" s="27" t="s">
        <v>363</v>
      </c>
      <c r="X11" s="27" t="s">
        <v>364</v>
      </c>
      <c r="Y11" s="14" t="s">
        <v>267</v>
      </c>
      <c r="Z11" s="14" t="s">
        <v>268</v>
      </c>
      <c r="AA11" s="14" t="s">
        <v>347</v>
      </c>
      <c r="AB11" s="14" t="s">
        <v>360</v>
      </c>
      <c r="AC11" s="14" t="s">
        <v>361</v>
      </c>
      <c r="AD11" s="27" t="s">
        <v>362</v>
      </c>
      <c r="AE11" s="27" t="s">
        <v>363</v>
      </c>
      <c r="AF11" s="27" t="s">
        <v>364</v>
      </c>
      <c r="AG11" s="14" t="s">
        <v>267</v>
      </c>
      <c r="AH11" s="14" t="s">
        <v>268</v>
      </c>
      <c r="AI11" s="14" t="s">
        <v>347</v>
      </c>
      <c r="AJ11" s="14" t="s">
        <v>360</v>
      </c>
      <c r="AK11" s="14" t="s">
        <v>361</v>
      </c>
      <c r="AL11" s="27" t="s">
        <v>362</v>
      </c>
      <c r="AM11" s="27" t="s">
        <v>363</v>
      </c>
      <c r="AN11" s="14" t="s">
        <v>267</v>
      </c>
      <c r="AO11" s="14" t="s">
        <v>268</v>
      </c>
      <c r="AP11" s="14" t="s">
        <v>347</v>
      </c>
      <c r="AQ11" s="31" t="s">
        <v>362</v>
      </c>
      <c r="AR11" s="321"/>
      <c r="AS11" s="69"/>
    </row>
    <row r="12" spans="1:45" ht="14.25" customHeight="1" thickBot="1" x14ac:dyDescent="0.3">
      <c r="A12" s="23" t="s">
        <v>165</v>
      </c>
      <c r="B12" s="24" t="s">
        <v>166</v>
      </c>
      <c r="C12" s="28" t="s">
        <v>167</v>
      </c>
      <c r="D12" s="23" t="s">
        <v>245</v>
      </c>
      <c r="E12" s="29" t="s">
        <v>246</v>
      </c>
      <c r="F12" s="22" t="s">
        <v>346</v>
      </c>
      <c r="G12" s="22" t="s">
        <v>251</v>
      </c>
      <c r="H12" s="22" t="s">
        <v>252</v>
      </c>
      <c r="I12" s="22" t="s">
        <v>253</v>
      </c>
      <c r="J12" s="22" t="s">
        <v>254</v>
      </c>
      <c r="K12" s="22" t="s">
        <v>255</v>
      </c>
      <c r="L12" s="22" t="s">
        <v>256</v>
      </c>
      <c r="M12" s="22" t="s">
        <v>257</v>
      </c>
      <c r="N12" s="22" t="s">
        <v>258</v>
      </c>
      <c r="O12" s="22" t="s">
        <v>263</v>
      </c>
      <c r="P12" s="22" t="s">
        <v>264</v>
      </c>
      <c r="Q12" s="22" t="s">
        <v>265</v>
      </c>
      <c r="R12" s="22" t="s">
        <v>266</v>
      </c>
      <c r="S12" s="22" t="s">
        <v>365</v>
      </c>
      <c r="T12" s="22" t="s">
        <v>366</v>
      </c>
      <c r="U12" s="22" t="s">
        <v>367</v>
      </c>
      <c r="V12" s="22" t="s">
        <v>368</v>
      </c>
      <c r="W12" s="22" t="s">
        <v>1</v>
      </c>
      <c r="X12" s="22" t="s">
        <v>388</v>
      </c>
      <c r="Y12" s="22" t="s">
        <v>369</v>
      </c>
      <c r="Z12" s="22" t="s">
        <v>370</v>
      </c>
      <c r="AA12" s="22" t="s">
        <v>371</v>
      </c>
      <c r="AB12" s="22" t="s">
        <v>372</v>
      </c>
      <c r="AC12" s="22" t="s">
        <v>373</v>
      </c>
      <c r="AD12" s="22" t="s">
        <v>374</v>
      </c>
      <c r="AE12" s="22" t="s">
        <v>375</v>
      </c>
      <c r="AF12" s="22" t="s">
        <v>376</v>
      </c>
      <c r="AG12" s="22" t="s">
        <v>377</v>
      </c>
      <c r="AH12" s="22" t="s">
        <v>378</v>
      </c>
      <c r="AI12" s="22" t="s">
        <v>379</v>
      </c>
      <c r="AJ12" s="22" t="s">
        <v>380</v>
      </c>
      <c r="AK12" s="22" t="s">
        <v>381</v>
      </c>
      <c r="AL12" s="22" t="s">
        <v>382</v>
      </c>
      <c r="AM12" s="22" t="s">
        <v>383</v>
      </c>
      <c r="AN12" s="22" t="s">
        <v>384</v>
      </c>
      <c r="AO12" s="22" t="s">
        <v>385</v>
      </c>
      <c r="AP12" s="22" t="s">
        <v>386</v>
      </c>
      <c r="AQ12" s="29" t="s">
        <v>387</v>
      </c>
      <c r="AR12" s="30" t="s">
        <v>1109</v>
      </c>
      <c r="AS12" s="69"/>
    </row>
    <row r="13" spans="1:45" ht="10.5" customHeight="1" x14ac:dyDescent="0.25">
      <c r="A13" s="58" t="s">
        <v>38</v>
      </c>
      <c r="B13" s="59" t="s">
        <v>58</v>
      </c>
      <c r="C13" s="60" t="s">
        <v>28</v>
      </c>
      <c r="D13" s="71" t="s">
        <v>86</v>
      </c>
      <c r="E13" s="59" t="s">
        <v>99</v>
      </c>
      <c r="F13" s="59" t="s">
        <v>119</v>
      </c>
      <c r="G13" s="59" t="s">
        <v>143</v>
      </c>
      <c r="H13" s="59" t="s">
        <v>178</v>
      </c>
      <c r="I13" s="59" t="s">
        <v>198</v>
      </c>
      <c r="J13" s="59" t="s">
        <v>276</v>
      </c>
      <c r="K13" s="59" t="s">
        <v>284</v>
      </c>
      <c r="L13" s="59" t="s">
        <v>292</v>
      </c>
      <c r="M13" s="59" t="s">
        <v>460</v>
      </c>
      <c r="N13" s="59" t="s">
        <v>474</v>
      </c>
      <c r="O13" s="61" t="s">
        <v>531</v>
      </c>
      <c r="P13" s="59" t="s">
        <v>499</v>
      </c>
      <c r="Q13" s="59" t="s">
        <v>513</v>
      </c>
      <c r="R13" s="59" t="s">
        <v>517</v>
      </c>
      <c r="S13" s="59" t="s">
        <v>549</v>
      </c>
      <c r="T13" s="59" t="s">
        <v>569</v>
      </c>
      <c r="U13" s="59" t="s">
        <v>589</v>
      </c>
      <c r="V13" s="59" t="s">
        <v>609</v>
      </c>
      <c r="W13" s="59" t="s">
        <v>629</v>
      </c>
      <c r="X13" s="59" t="s">
        <v>649</v>
      </c>
      <c r="Y13" s="59" t="s">
        <v>669</v>
      </c>
      <c r="Z13" s="59" t="s">
        <v>689</v>
      </c>
      <c r="AA13" s="59" t="s">
        <v>709</v>
      </c>
      <c r="AB13" s="59" t="s">
        <v>729</v>
      </c>
      <c r="AC13" s="59" t="s">
        <v>749</v>
      </c>
      <c r="AD13" s="59" t="s">
        <v>769</v>
      </c>
      <c r="AE13" s="59" t="s">
        <v>789</v>
      </c>
      <c r="AF13" s="61" t="s">
        <v>822</v>
      </c>
      <c r="AG13" s="59" t="s">
        <v>842</v>
      </c>
      <c r="AH13" s="59" t="s">
        <v>862</v>
      </c>
      <c r="AI13" s="59" t="s">
        <v>882</v>
      </c>
      <c r="AJ13" s="61" t="s">
        <v>902</v>
      </c>
      <c r="AK13" s="59" t="s">
        <v>912</v>
      </c>
      <c r="AL13" s="59" t="s">
        <v>932</v>
      </c>
      <c r="AM13" s="59" t="s">
        <v>952</v>
      </c>
      <c r="AN13" s="59" t="s">
        <v>972</v>
      </c>
      <c r="AO13" s="59" t="s">
        <v>992</v>
      </c>
      <c r="AP13" s="59" t="s">
        <v>1009</v>
      </c>
      <c r="AQ13" s="62" t="s">
        <v>1029</v>
      </c>
      <c r="AR13" s="80" t="s">
        <v>1049</v>
      </c>
      <c r="AS13" s="17"/>
    </row>
    <row r="14" spans="1:45" ht="29.25" customHeight="1" x14ac:dyDescent="0.25">
      <c r="A14" s="87"/>
      <c r="B14" s="68"/>
      <c r="C14" s="67"/>
      <c r="D14" s="70"/>
      <c r="E14" s="66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4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2" t="str">
        <f>IF(B14="","",IF(B14="N",ROUND(F14*6,2)+ROUND(G14*12.5,2)+ROUND(H14*19,2)+ROUND(I14*34.5,2)+ROUND(J14*58,2)+ROUND(K14*317.5,2)+ROUND(L14*423,2)+ROUND(M14*635,2)+ROUND(N14*79,2)+ROUND(O14*158.5,2)+ROUND(P14*264.5,2)+ROUND(Q14*6,2)+ROUND(R14*12.5,2)+ROUND(S14*58,2)+ROUND(T14*79,2)+ROUND(U14*132,2)+ROUND(V14*79,2)+ROUND(W14*158.5,2)+ROUND(X14*264.5,2)+ROUND(Y14*6,2)+ROUND(Z14*12.5,2)+ROUND(AA14*58,2)+ROUND(AB14*79,2)+ROUND(AC14*132,2)+ROUND(AD14*79,2)+ROUND(AE14*158.5,2)+ROUND(AF14*264.5,2)+ROUND(AG14*6,2)+ROUND(AH14*12.5,2)+ROUND(AI14*58,2)+ROUND(AJ14*79,2)+ROUND(AK14*132,2)+ROUND(AL14*79,2)+ROUND(AM14*158.5,2)+ROUND(AN14*6,2)+ROUND(AO14*12.5,2)+ROUND(AP14*58,2)+ROUND(AQ14*79,2),IF(B14="B","brak przesłanek do naliczenia opłaty",IF(B14="Z",IF(C14=0,0,IF(C14="","",IF(C14=1,34*C14,IF(C14=2,34*C14,IF(C14=3,34*C14,IF(C14=4,34*C14,IF(C14=5,34*C14,IF(C14&gt;5,34*C14,"nieprawidłowa "))))))))))))</f>
        <v/>
      </c>
      <c r="AS14" s="17"/>
    </row>
    <row r="15" spans="1:45" ht="8.25" customHeight="1" x14ac:dyDescent="0.25">
      <c r="A15" s="64" t="s">
        <v>39</v>
      </c>
      <c r="B15" s="63" t="s">
        <v>59</v>
      </c>
      <c r="C15" s="65" t="s">
        <v>68</v>
      </c>
      <c r="D15" s="72" t="s">
        <v>3</v>
      </c>
      <c r="E15" s="63" t="s">
        <v>100</v>
      </c>
      <c r="F15" s="85" t="s">
        <v>120</v>
      </c>
      <c r="G15" s="85" t="s">
        <v>144</v>
      </c>
      <c r="H15" s="85" t="s">
        <v>179</v>
      </c>
      <c r="I15" s="85" t="s">
        <v>199</v>
      </c>
      <c r="J15" s="85" t="s">
        <v>277</v>
      </c>
      <c r="K15" s="85" t="s">
        <v>285</v>
      </c>
      <c r="L15" s="85" t="s">
        <v>293</v>
      </c>
      <c r="M15" s="85" t="s">
        <v>461</v>
      </c>
      <c r="N15" s="85" t="s">
        <v>475</v>
      </c>
      <c r="O15" s="85" t="s">
        <v>532</v>
      </c>
      <c r="P15" s="85" t="s">
        <v>500</v>
      </c>
      <c r="Q15" s="85" t="s">
        <v>514</v>
      </c>
      <c r="R15" s="85" t="s">
        <v>518</v>
      </c>
      <c r="S15" s="85" t="s">
        <v>550</v>
      </c>
      <c r="T15" s="85" t="s">
        <v>570</v>
      </c>
      <c r="U15" s="85" t="s">
        <v>590</v>
      </c>
      <c r="V15" s="85" t="s">
        <v>610</v>
      </c>
      <c r="W15" s="85" t="s">
        <v>630</v>
      </c>
      <c r="X15" s="85" t="s">
        <v>650</v>
      </c>
      <c r="Y15" s="85" t="s">
        <v>670</v>
      </c>
      <c r="Z15" s="85" t="s">
        <v>690</v>
      </c>
      <c r="AA15" s="85" t="s">
        <v>710</v>
      </c>
      <c r="AB15" s="85" t="s">
        <v>730</v>
      </c>
      <c r="AC15" s="85" t="s">
        <v>750</v>
      </c>
      <c r="AD15" s="85" t="s">
        <v>770</v>
      </c>
      <c r="AE15" s="85" t="s">
        <v>790</v>
      </c>
      <c r="AF15" s="85" t="s">
        <v>823</v>
      </c>
      <c r="AG15" s="85" t="s">
        <v>843</v>
      </c>
      <c r="AH15" s="85" t="s">
        <v>863</v>
      </c>
      <c r="AI15" s="85" t="s">
        <v>883</v>
      </c>
      <c r="AJ15" s="85" t="s">
        <v>903</v>
      </c>
      <c r="AK15" s="85" t="s">
        <v>913</v>
      </c>
      <c r="AL15" s="85" t="s">
        <v>933</v>
      </c>
      <c r="AM15" s="85" t="s">
        <v>953</v>
      </c>
      <c r="AN15" s="85" t="s">
        <v>973</v>
      </c>
      <c r="AO15" s="85" t="s">
        <v>993</v>
      </c>
      <c r="AP15" s="85" t="s">
        <v>1010</v>
      </c>
      <c r="AQ15" s="86" t="s">
        <v>1030</v>
      </c>
      <c r="AR15" s="81" t="s">
        <v>1050</v>
      </c>
    </row>
    <row r="16" spans="1:45" ht="29.25" customHeight="1" x14ac:dyDescent="0.25">
      <c r="A16" s="87"/>
      <c r="B16" s="68"/>
      <c r="C16" s="67"/>
      <c r="D16" s="70"/>
      <c r="E16" s="66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4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2" t="str">
        <f>IF(B16="","",IF(B16="N",ROUND(F16*6,2)+ROUND(G16*12.5,2)+ROUND(H16*19,2)+ROUND(I16*34.5,2)+ROUND(J16*58,2)+ROUND(K16*317.5,2)+ROUND(L16*423,2)+ROUND(M16*635,2)+ROUND(N16*79,2)+ROUND(O16*158.5,2)+ROUND(P16*264.5,2)+ROUND(Q16*6,2)+ROUND(R16*12.5,2)+ROUND(S16*58,2)+ROUND(T16*79,2)+ROUND(U16*132,2)+ROUND(V16*79,2)+ROUND(W16*158.5,2)+ROUND(X16*264.5,2)+ROUND(Y16*6,2)+ROUND(Z16*12.5,2)+ROUND(AA16*58,2)+ROUND(AB16*79,2)+ROUND(AC16*132,2)+ROUND(AD16*79,2)+ROUND(AE16*158.5,2)+ROUND(AF16*264.5,2)+ROUND(AG16*6,2)+ROUND(AH16*12.5,2)+ROUND(AI16*58,2)+ROUND(AJ16*79,2)+ROUND(AK16*132,2)+ROUND(AL16*79,2)+ROUND(AM16*158.5,2)+ROUND(AN16*6,2)+ROUND(AO16*12.5,2)+ROUND(AP16*58,2)+ROUND(AQ16*79,2),IF(B16="B","brak przesłanek do naliczenia opłaty",IF(B16="Z",IF(C16=0,0,IF(C16="","",IF(C16=1,34*C16,IF(C16=2,34*C16,IF(C16=3,34*C16,IF(C16=4,34*C16,IF(C16=5,34*C16,IF(C16&gt;5,34*C16,"nieprawidłowa "))))))))))))</f>
        <v/>
      </c>
    </row>
    <row r="17" spans="1:44" ht="9.75" customHeight="1" x14ac:dyDescent="0.25">
      <c r="A17" s="64" t="s">
        <v>40</v>
      </c>
      <c r="B17" s="63" t="s">
        <v>60</v>
      </c>
      <c r="C17" s="65" t="s">
        <v>69</v>
      </c>
      <c r="D17" s="72" t="s">
        <v>4</v>
      </c>
      <c r="E17" s="63" t="s">
        <v>101</v>
      </c>
      <c r="F17" s="85" t="s">
        <v>121</v>
      </c>
      <c r="G17" s="85" t="s">
        <v>145</v>
      </c>
      <c r="H17" s="85" t="s">
        <v>180</v>
      </c>
      <c r="I17" s="85" t="s">
        <v>200</v>
      </c>
      <c r="J17" s="85" t="s">
        <v>278</v>
      </c>
      <c r="K17" s="85" t="s">
        <v>286</v>
      </c>
      <c r="L17" s="85" t="s">
        <v>448</v>
      </c>
      <c r="M17" s="85" t="s">
        <v>462</v>
      </c>
      <c r="N17" s="85" t="s">
        <v>476</v>
      </c>
      <c r="O17" s="85" t="s">
        <v>533</v>
      </c>
      <c r="P17" s="85" t="s">
        <v>501</v>
      </c>
      <c r="Q17" s="85" t="s">
        <v>515</v>
      </c>
      <c r="R17" s="85" t="s">
        <v>330</v>
      </c>
      <c r="S17" s="85" t="s">
        <v>551</v>
      </c>
      <c r="T17" s="85" t="s">
        <v>571</v>
      </c>
      <c r="U17" s="85" t="s">
        <v>591</v>
      </c>
      <c r="V17" s="85" t="s">
        <v>611</v>
      </c>
      <c r="W17" s="85" t="s">
        <v>631</v>
      </c>
      <c r="X17" s="85" t="s">
        <v>651</v>
      </c>
      <c r="Y17" s="85" t="s">
        <v>671</v>
      </c>
      <c r="Z17" s="85" t="s">
        <v>691</v>
      </c>
      <c r="AA17" s="85" t="s">
        <v>711</v>
      </c>
      <c r="AB17" s="85" t="s">
        <v>731</v>
      </c>
      <c r="AC17" s="85" t="s">
        <v>751</v>
      </c>
      <c r="AD17" s="85" t="s">
        <v>771</v>
      </c>
      <c r="AE17" s="85" t="s">
        <v>791</v>
      </c>
      <c r="AF17" s="85" t="s">
        <v>824</v>
      </c>
      <c r="AG17" s="85" t="s">
        <v>844</v>
      </c>
      <c r="AH17" s="85" t="s">
        <v>864</v>
      </c>
      <c r="AI17" s="85" t="s">
        <v>884</v>
      </c>
      <c r="AJ17" s="85" t="s">
        <v>904</v>
      </c>
      <c r="AK17" s="85" t="s">
        <v>914</v>
      </c>
      <c r="AL17" s="85" t="s">
        <v>934</v>
      </c>
      <c r="AM17" s="85" t="s">
        <v>954</v>
      </c>
      <c r="AN17" s="85" t="s">
        <v>974</v>
      </c>
      <c r="AO17" s="85" t="s">
        <v>994</v>
      </c>
      <c r="AP17" s="85" t="s">
        <v>1011</v>
      </c>
      <c r="AQ17" s="86" t="s">
        <v>1031</v>
      </c>
      <c r="AR17" s="81" t="s">
        <v>1051</v>
      </c>
    </row>
    <row r="18" spans="1:44" ht="29.25" customHeight="1" x14ac:dyDescent="0.25">
      <c r="A18" s="87"/>
      <c r="B18" s="68"/>
      <c r="C18" s="67"/>
      <c r="D18" s="70"/>
      <c r="E18" s="66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4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2" t="str">
        <f>IF(B18="","",IF(B18="N",ROUND(F18*6,2)+ROUND(G18*12.5,2)+ROUND(H18*19,2)+ROUND(I18*34.5,2)+ROUND(J18*58,2)+ROUND(K18*317.5,2)+ROUND(L18*423,2)+ROUND(M18*635,2)+ROUND(N18*79,2)+ROUND(O18*158.5,2)+ROUND(P18*264.5,2)+ROUND(Q18*6,2)+ROUND(R18*12.5,2)+ROUND(S18*58,2)+ROUND(T18*79,2)+ROUND(U18*132,2)+ROUND(V18*79,2)+ROUND(W18*158.5,2)+ROUND(X18*264.5,2)+ROUND(Y18*6,2)+ROUND(Z18*12.5,2)+ROUND(AA18*58,2)+ROUND(AB18*79,2)+ROUND(AC18*132,2)+ROUND(AD18*79,2)+ROUND(AE18*158.5,2)+ROUND(AF18*264.5,2)+ROUND(AG18*6,2)+ROUND(AH18*12.5,2)+ROUND(AI18*58,2)+ROUND(AJ18*79,2)+ROUND(AK18*132,2)+ROUND(AL18*79,2)+ROUND(AM18*158.5,2)+ROUND(AN18*6,2)+ROUND(AO18*12.5,2)+ROUND(AP18*58,2)+ROUND(AQ18*79,2),IF(B18="B","brak przesłanek do naliczenia opłaty",IF(B18="Z",IF(C18=0,0,IF(C18="","",IF(C18=1,34*C18,IF(C18=2,34*C18,IF(C18=3,34*C18,IF(C18=4,34*C18,IF(C18=5,34*C18,IF(C18&gt;5,34*C18,"nieprawidłowa "))))))))))))</f>
        <v/>
      </c>
    </row>
    <row r="19" spans="1:44" ht="8.25" customHeight="1" x14ac:dyDescent="0.25">
      <c r="A19" s="64" t="s">
        <v>41</v>
      </c>
      <c r="B19" s="63" t="s">
        <v>61</v>
      </c>
      <c r="C19" s="65" t="s">
        <v>70</v>
      </c>
      <c r="D19" s="72" t="s">
        <v>5</v>
      </c>
      <c r="E19" s="63" t="s">
        <v>102</v>
      </c>
      <c r="F19" s="85" t="s">
        <v>122</v>
      </c>
      <c r="G19" s="85" t="s">
        <v>146</v>
      </c>
      <c r="H19" s="85" t="s">
        <v>181</v>
      </c>
      <c r="I19" s="85" t="s">
        <v>201</v>
      </c>
      <c r="J19" s="85" t="s">
        <v>279</v>
      </c>
      <c r="K19" s="85" t="s">
        <v>287</v>
      </c>
      <c r="L19" s="85" t="s">
        <v>449</v>
      </c>
      <c r="M19" s="85" t="s">
        <v>463</v>
      </c>
      <c r="N19" s="85" t="s">
        <v>477</v>
      </c>
      <c r="O19" s="85" t="s">
        <v>534</v>
      </c>
      <c r="P19" s="85" t="s">
        <v>502</v>
      </c>
      <c r="Q19" s="85" t="s">
        <v>516</v>
      </c>
      <c r="R19" s="85" t="s">
        <v>331</v>
      </c>
      <c r="S19" s="85" t="s">
        <v>552</v>
      </c>
      <c r="T19" s="85" t="s">
        <v>572</v>
      </c>
      <c r="U19" s="85" t="s">
        <v>592</v>
      </c>
      <c r="V19" s="85" t="s">
        <v>612</v>
      </c>
      <c r="W19" s="85" t="s">
        <v>632</v>
      </c>
      <c r="X19" s="85" t="s">
        <v>652</v>
      </c>
      <c r="Y19" s="85" t="s">
        <v>672</v>
      </c>
      <c r="Z19" s="85" t="s">
        <v>692</v>
      </c>
      <c r="AA19" s="85" t="s">
        <v>712</v>
      </c>
      <c r="AB19" s="85" t="s">
        <v>732</v>
      </c>
      <c r="AC19" s="85" t="s">
        <v>752</v>
      </c>
      <c r="AD19" s="85" t="s">
        <v>772</v>
      </c>
      <c r="AE19" s="85" t="s">
        <v>792</v>
      </c>
      <c r="AF19" s="85" t="s">
        <v>825</v>
      </c>
      <c r="AG19" s="85" t="s">
        <v>845</v>
      </c>
      <c r="AH19" s="85" t="s">
        <v>865</v>
      </c>
      <c r="AI19" s="85" t="s">
        <v>885</v>
      </c>
      <c r="AJ19" s="85" t="s">
        <v>905</v>
      </c>
      <c r="AK19" s="85" t="s">
        <v>915</v>
      </c>
      <c r="AL19" s="85" t="s">
        <v>935</v>
      </c>
      <c r="AM19" s="85" t="s">
        <v>955</v>
      </c>
      <c r="AN19" s="85" t="s">
        <v>975</v>
      </c>
      <c r="AO19" s="85" t="s">
        <v>995</v>
      </c>
      <c r="AP19" s="85" t="s">
        <v>1012</v>
      </c>
      <c r="AQ19" s="86" t="s">
        <v>1032</v>
      </c>
      <c r="AR19" s="81" t="s">
        <v>1052</v>
      </c>
    </row>
    <row r="20" spans="1:44" ht="29.25" customHeight="1" x14ac:dyDescent="0.25">
      <c r="A20" s="87"/>
      <c r="B20" s="68"/>
      <c r="C20" s="67"/>
      <c r="D20" s="70"/>
      <c r="E20" s="66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4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2" t="str">
        <f>IF(B20="","",IF(B20="N",ROUND(F20*6,2)+ROUND(G20*12.5,2)+ROUND(H20*19,2)+ROUND(I20*34.5,2)+ROUND(J20*58,2)+ROUND(K20*317.5,2)+ROUND(L20*423,2)+ROUND(M20*635,2)+ROUND(N20*79,2)+ROUND(O20*158.5,2)+ROUND(P20*264.5,2)+ROUND(Q20*6,2)+ROUND(R20*12.5,2)+ROUND(S20*58,2)+ROUND(T20*79,2)+ROUND(U20*132,2)+ROUND(V20*79,2)+ROUND(W20*158.5,2)+ROUND(X20*264.5,2)+ROUND(Y20*6,2)+ROUND(Z20*12.5,2)+ROUND(AA20*58,2)+ROUND(AB20*79,2)+ROUND(AC20*132,2)+ROUND(AD20*79,2)+ROUND(AE20*158.5,2)+ROUND(AF20*264.5,2)+ROUND(AG20*6,2)+ROUND(AH20*12.5,2)+ROUND(AI20*58,2)+ROUND(AJ20*79,2)+ROUND(AK20*132,2)+ROUND(AL20*79,2)+ROUND(AM20*158.5,2)+ROUND(AN20*6,2)+ROUND(AO20*12.5,2)+ROUND(AP20*58,2)+ROUND(AQ20*79,2),IF(B20="B","brak przesłanek do naliczenia opłaty",IF(B20="Z",IF(C20=0,0,IF(C20="","",IF(C20=1,34*C20,IF(C20=2,34*C20,IF(C20=3,34*C20,IF(C20=4,34*C20,IF(C20=5,34*C20,IF(C20&gt;5,34*C20,"nieprawidłowa "))))))))))))</f>
        <v/>
      </c>
    </row>
    <row r="21" spans="1:44" ht="9.75" customHeight="1" x14ac:dyDescent="0.25">
      <c r="A21" s="64" t="s">
        <v>42</v>
      </c>
      <c r="B21" s="63" t="s">
        <v>62</v>
      </c>
      <c r="C21" s="65" t="s">
        <v>20</v>
      </c>
      <c r="D21" s="72" t="s">
        <v>8</v>
      </c>
      <c r="E21" s="63" t="s">
        <v>103</v>
      </c>
      <c r="F21" s="85" t="s">
        <v>123</v>
      </c>
      <c r="G21" s="85" t="s">
        <v>147</v>
      </c>
      <c r="H21" s="85" t="s">
        <v>182</v>
      </c>
      <c r="I21" s="85" t="s">
        <v>202</v>
      </c>
      <c r="J21" s="85" t="s">
        <v>280</v>
      </c>
      <c r="K21" s="85" t="s">
        <v>436</v>
      </c>
      <c r="L21" s="85" t="s">
        <v>450</v>
      </c>
      <c r="M21" s="85" t="s">
        <v>464</v>
      </c>
      <c r="N21" s="85" t="s">
        <v>478</v>
      </c>
      <c r="O21" s="85" t="s">
        <v>535</v>
      </c>
      <c r="P21" s="85" t="s">
        <v>503</v>
      </c>
      <c r="Q21" s="85" t="s">
        <v>324</v>
      </c>
      <c r="R21" s="85" t="s">
        <v>332</v>
      </c>
      <c r="S21" s="85" t="s">
        <v>553</v>
      </c>
      <c r="T21" s="85" t="s">
        <v>573</v>
      </c>
      <c r="U21" s="85" t="s">
        <v>593</v>
      </c>
      <c r="V21" s="85" t="s">
        <v>613</v>
      </c>
      <c r="W21" s="85" t="s">
        <v>633</v>
      </c>
      <c r="X21" s="85" t="s">
        <v>653</v>
      </c>
      <c r="Y21" s="85" t="s">
        <v>673</v>
      </c>
      <c r="Z21" s="85" t="s">
        <v>693</v>
      </c>
      <c r="AA21" s="85" t="s">
        <v>713</v>
      </c>
      <c r="AB21" s="85" t="s">
        <v>733</v>
      </c>
      <c r="AC21" s="85" t="s">
        <v>753</v>
      </c>
      <c r="AD21" s="85" t="s">
        <v>773</v>
      </c>
      <c r="AE21" s="85" t="s">
        <v>793</v>
      </c>
      <c r="AF21" s="85" t="s">
        <v>826</v>
      </c>
      <c r="AG21" s="85" t="s">
        <v>846</v>
      </c>
      <c r="AH21" s="85" t="s">
        <v>866</v>
      </c>
      <c r="AI21" s="85" t="s">
        <v>886</v>
      </c>
      <c r="AJ21" s="85" t="s">
        <v>906</v>
      </c>
      <c r="AK21" s="85" t="s">
        <v>916</v>
      </c>
      <c r="AL21" s="85" t="s">
        <v>936</v>
      </c>
      <c r="AM21" s="85" t="s">
        <v>956</v>
      </c>
      <c r="AN21" s="85" t="s">
        <v>976</v>
      </c>
      <c r="AO21" s="85" t="s">
        <v>996</v>
      </c>
      <c r="AP21" s="85" t="s">
        <v>1013</v>
      </c>
      <c r="AQ21" s="86" t="s">
        <v>1033</v>
      </c>
      <c r="AR21" s="81" t="s">
        <v>1053</v>
      </c>
    </row>
    <row r="22" spans="1:44" ht="29.25" customHeight="1" x14ac:dyDescent="0.25">
      <c r="A22" s="87"/>
      <c r="B22" s="68"/>
      <c r="C22" s="67"/>
      <c r="D22" s="70"/>
      <c r="E22" s="66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4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2" t="str">
        <f>IF(B22="","",IF(B22="N",ROUND(F22*6,2)+ROUND(G22*12.5,2)+ROUND(H22*19,2)+ROUND(I22*34.5,2)+ROUND(J22*58,2)+ROUND(K22*317.5,2)+ROUND(L22*423,2)+ROUND(M22*635,2)+ROUND(N22*79,2)+ROUND(O22*158.5,2)+ROUND(P22*264.5,2)+ROUND(Q22*6,2)+ROUND(R22*12.5,2)+ROUND(S22*58,2)+ROUND(T22*79,2)+ROUND(U22*132,2)+ROUND(V22*79,2)+ROUND(W22*158.5,2)+ROUND(X22*264.5,2)+ROUND(Y22*6,2)+ROUND(Z22*12.5,2)+ROUND(AA22*58,2)+ROUND(AB22*79,2)+ROUND(AC22*132,2)+ROUND(AD22*79,2)+ROUND(AE22*158.5,2)+ROUND(AF22*264.5,2)+ROUND(AG22*6,2)+ROUND(AH22*12.5,2)+ROUND(AI22*58,2)+ROUND(AJ22*79,2)+ROUND(AK22*132,2)+ROUND(AL22*79,2)+ROUND(AM22*158.5,2)+ROUND(AN22*6,2)+ROUND(AO22*12.5,2)+ROUND(AP22*58,2)+ROUND(AQ22*79,2),IF(B22="B","brak przesłanek do naliczenia opłaty",IF(B22="Z",IF(C22=0,0,IF(C22="","",IF(C22=1,34*C22,IF(C22=2,34*C22,IF(C22=3,34*C22,IF(C22=4,34*C22,IF(C22=5,34*C22,IF(C22&gt;5,34*C22,"nieprawidłowa "))))))))))))</f>
        <v/>
      </c>
    </row>
    <row r="23" spans="1:44" ht="8.25" customHeight="1" x14ac:dyDescent="0.25">
      <c r="A23" s="64" t="s">
        <v>43</v>
      </c>
      <c r="B23" s="63" t="s">
        <v>213</v>
      </c>
      <c r="C23" s="65" t="s">
        <v>71</v>
      </c>
      <c r="D23" s="72" t="s">
        <v>9</v>
      </c>
      <c r="E23" s="63" t="s">
        <v>104</v>
      </c>
      <c r="F23" s="85" t="s">
        <v>124</v>
      </c>
      <c r="G23" s="85" t="s">
        <v>148</v>
      </c>
      <c r="H23" s="85" t="s">
        <v>183</v>
      </c>
      <c r="I23" s="85" t="s">
        <v>203</v>
      </c>
      <c r="J23" s="85" t="s">
        <v>281</v>
      </c>
      <c r="K23" s="85" t="s">
        <v>437</v>
      </c>
      <c r="L23" s="85" t="s">
        <v>451</v>
      </c>
      <c r="M23" s="85" t="s">
        <v>465</v>
      </c>
      <c r="N23" s="85" t="s">
        <v>479</v>
      </c>
      <c r="O23" s="85" t="s">
        <v>536</v>
      </c>
      <c r="P23" s="85" t="s">
        <v>504</v>
      </c>
      <c r="Q23" s="85" t="s">
        <v>325</v>
      </c>
      <c r="R23" s="85" t="s">
        <v>333</v>
      </c>
      <c r="S23" s="85" t="s">
        <v>554</v>
      </c>
      <c r="T23" s="85" t="s">
        <v>574</v>
      </c>
      <c r="U23" s="85" t="s">
        <v>594</v>
      </c>
      <c r="V23" s="85" t="s">
        <v>614</v>
      </c>
      <c r="W23" s="85" t="s">
        <v>634</v>
      </c>
      <c r="X23" s="85" t="s">
        <v>654</v>
      </c>
      <c r="Y23" s="85" t="s">
        <v>674</v>
      </c>
      <c r="Z23" s="85" t="s">
        <v>694</v>
      </c>
      <c r="AA23" s="85" t="s">
        <v>714</v>
      </c>
      <c r="AB23" s="85" t="s">
        <v>734</v>
      </c>
      <c r="AC23" s="85" t="s">
        <v>754</v>
      </c>
      <c r="AD23" s="85" t="s">
        <v>774</v>
      </c>
      <c r="AE23" s="85" t="s">
        <v>794</v>
      </c>
      <c r="AF23" s="85" t="s">
        <v>827</v>
      </c>
      <c r="AG23" s="85" t="s">
        <v>847</v>
      </c>
      <c r="AH23" s="85" t="s">
        <v>867</v>
      </c>
      <c r="AI23" s="85" t="s">
        <v>887</v>
      </c>
      <c r="AJ23" s="85" t="s">
        <v>907</v>
      </c>
      <c r="AK23" s="85" t="s">
        <v>917</v>
      </c>
      <c r="AL23" s="85" t="s">
        <v>937</v>
      </c>
      <c r="AM23" s="85" t="s">
        <v>957</v>
      </c>
      <c r="AN23" s="85" t="s">
        <v>977</v>
      </c>
      <c r="AO23" s="85" t="s">
        <v>997</v>
      </c>
      <c r="AP23" s="85" t="s">
        <v>1014</v>
      </c>
      <c r="AQ23" s="86" t="s">
        <v>1034</v>
      </c>
      <c r="AR23" s="81" t="s">
        <v>1054</v>
      </c>
    </row>
    <row r="24" spans="1:44" ht="29.25" customHeight="1" x14ac:dyDescent="0.25">
      <c r="A24" s="87"/>
      <c r="B24" s="68"/>
      <c r="C24" s="67"/>
      <c r="D24" s="70"/>
      <c r="E24" s="66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4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2" t="str">
        <f>IF(B24="","",IF(B24="N",ROUND(F24*6,2)+ROUND(G24*12.5,2)+ROUND(H24*19,2)+ROUND(I24*34.5,2)+ROUND(J24*58,2)+ROUND(K24*317.5,2)+ROUND(L24*423,2)+ROUND(M24*635,2)+ROUND(N24*79,2)+ROUND(O24*158.5,2)+ROUND(P24*264.5,2)+ROUND(Q24*6,2)+ROUND(R24*12.5,2)+ROUND(S24*58,2)+ROUND(T24*79,2)+ROUND(U24*132,2)+ROUND(V24*79,2)+ROUND(W24*158.5,2)+ROUND(X24*264.5,2)+ROUND(Y24*6,2)+ROUND(Z24*12.5,2)+ROUND(AA24*58,2)+ROUND(AB24*79,2)+ROUND(AC24*132,2)+ROUND(AD24*79,2)+ROUND(AE24*158.5,2)+ROUND(AF24*264.5,2)+ROUND(AG24*6,2)+ROUND(AH24*12.5,2)+ROUND(AI24*58,2)+ROUND(AJ24*79,2)+ROUND(AK24*132,2)+ROUND(AL24*79,2)+ROUND(AM24*158.5,2)+ROUND(AN24*6,2)+ROUND(AO24*12.5,2)+ROUND(AP24*58,2)+ROUND(AQ24*79,2),IF(B24="B","brak przesłanek do naliczenia opłaty",IF(B24="Z",IF(C24=0,0,IF(C24="","",IF(C24=1,34*C24,IF(C24=2,34*C24,IF(C24=3,34*C24,IF(C24=4,34*C24,IF(C24=5,34*C24,IF(C24&gt;5,34*C24,"nieprawidłowa "))))))))))))</f>
        <v/>
      </c>
    </row>
    <row r="25" spans="1:44" ht="9" customHeight="1" x14ac:dyDescent="0.25">
      <c r="A25" s="64" t="s">
        <v>44</v>
      </c>
      <c r="B25" s="63" t="s">
        <v>63</v>
      </c>
      <c r="C25" s="65" t="s">
        <v>72</v>
      </c>
      <c r="D25" s="72" t="s">
        <v>6</v>
      </c>
      <c r="E25" s="63" t="s">
        <v>105</v>
      </c>
      <c r="F25" s="85" t="s">
        <v>125</v>
      </c>
      <c r="G25" s="85" t="s">
        <v>149</v>
      </c>
      <c r="H25" s="85" t="s">
        <v>184</v>
      </c>
      <c r="I25" s="85" t="s">
        <v>204</v>
      </c>
      <c r="J25" s="85" t="s">
        <v>424</v>
      </c>
      <c r="K25" s="85" t="s">
        <v>438</v>
      </c>
      <c r="L25" s="85" t="s">
        <v>452</v>
      </c>
      <c r="M25" s="85" t="s">
        <v>466</v>
      </c>
      <c r="N25" s="85" t="s">
        <v>480</v>
      </c>
      <c r="O25" s="85" t="s">
        <v>537</v>
      </c>
      <c r="P25" s="85" t="s">
        <v>318</v>
      </c>
      <c r="Q25" s="85" t="s">
        <v>326</v>
      </c>
      <c r="R25" s="85" t="s">
        <v>334</v>
      </c>
      <c r="S25" s="85" t="s">
        <v>555</v>
      </c>
      <c r="T25" s="85" t="s">
        <v>575</v>
      </c>
      <c r="U25" s="85" t="s">
        <v>595</v>
      </c>
      <c r="V25" s="85" t="s">
        <v>615</v>
      </c>
      <c r="W25" s="85" t="s">
        <v>635</v>
      </c>
      <c r="X25" s="85" t="s">
        <v>655</v>
      </c>
      <c r="Y25" s="85" t="s">
        <v>675</v>
      </c>
      <c r="Z25" s="85" t="s">
        <v>695</v>
      </c>
      <c r="AA25" s="85" t="s">
        <v>715</v>
      </c>
      <c r="AB25" s="85" t="s">
        <v>735</v>
      </c>
      <c r="AC25" s="85" t="s">
        <v>755</v>
      </c>
      <c r="AD25" s="85" t="s">
        <v>775</v>
      </c>
      <c r="AE25" s="85" t="s">
        <v>795</v>
      </c>
      <c r="AF25" s="85" t="s">
        <v>828</v>
      </c>
      <c r="AG25" s="85" t="s">
        <v>848</v>
      </c>
      <c r="AH25" s="85" t="s">
        <v>868</v>
      </c>
      <c r="AI25" s="85" t="s">
        <v>888</v>
      </c>
      <c r="AJ25" s="85" t="s">
        <v>908</v>
      </c>
      <c r="AK25" s="85" t="s">
        <v>918</v>
      </c>
      <c r="AL25" s="85" t="s">
        <v>938</v>
      </c>
      <c r="AM25" s="85" t="s">
        <v>958</v>
      </c>
      <c r="AN25" s="85" t="s">
        <v>978</v>
      </c>
      <c r="AO25" s="85" t="s">
        <v>998</v>
      </c>
      <c r="AP25" s="85" t="s">
        <v>1015</v>
      </c>
      <c r="AQ25" s="86" t="s">
        <v>1035</v>
      </c>
      <c r="AR25" s="81" t="s">
        <v>1055</v>
      </c>
    </row>
    <row r="26" spans="1:44" ht="29.25" customHeight="1" x14ac:dyDescent="0.25">
      <c r="A26" s="87"/>
      <c r="B26" s="68"/>
      <c r="C26" s="67"/>
      <c r="D26" s="70"/>
      <c r="E26" s="66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4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2" t="str">
        <f>IF(B26="","",IF(B26="N",ROUND(F26*6,2)+ROUND(G26*12.5,2)+ROUND(H26*19,2)+ROUND(I26*34.5,2)+ROUND(J26*58,2)+ROUND(K26*317.5,2)+ROUND(L26*423,2)+ROUND(M26*635,2)+ROUND(N26*79,2)+ROUND(O26*158.5,2)+ROUND(P26*264.5,2)+ROUND(Q26*6,2)+ROUND(R26*12.5,2)+ROUND(S26*58,2)+ROUND(T26*79,2)+ROUND(U26*132,2)+ROUND(V26*79,2)+ROUND(W26*158.5,2)+ROUND(X26*264.5,2)+ROUND(Y26*6,2)+ROUND(Z26*12.5,2)+ROUND(AA26*58,2)+ROUND(AB26*79,2)+ROUND(AC26*132,2)+ROUND(AD26*79,2)+ROUND(AE26*158.5,2)+ROUND(AF26*264.5,2)+ROUND(AG26*6,2)+ROUND(AH26*12.5,2)+ROUND(AI26*58,2)+ROUND(AJ26*79,2)+ROUND(AK26*132,2)+ROUND(AL26*79,2)+ROUND(AM26*158.5,2)+ROUND(AN26*6,2)+ROUND(AO26*12.5,2)+ROUND(AP26*58,2)+ROUND(AQ26*79,2),IF(B26="B","brak przesłanek do naliczenia opłaty",IF(B26="Z",IF(C26=0,0,IF(C26="","",IF(C26=1,34*C26,IF(C26=2,34*C26,IF(C26=3,34*C26,IF(C26=4,34*C26,IF(C26=5,34*C26,IF(C26&gt;5,34*C26,"nieprawidłowa "))))))))))))</f>
        <v/>
      </c>
    </row>
    <row r="27" spans="1:44" ht="8.25" customHeight="1" x14ac:dyDescent="0.25">
      <c r="A27" s="64" t="s">
        <v>45</v>
      </c>
      <c r="B27" s="63" t="s">
        <v>64</v>
      </c>
      <c r="C27" s="65" t="s">
        <v>73</v>
      </c>
      <c r="D27" s="72" t="s">
        <v>7</v>
      </c>
      <c r="E27" s="63" t="s">
        <v>106</v>
      </c>
      <c r="F27" s="85" t="s">
        <v>126</v>
      </c>
      <c r="G27" s="85" t="s">
        <v>150</v>
      </c>
      <c r="H27" s="85" t="s">
        <v>185</v>
      </c>
      <c r="I27" s="85" t="s">
        <v>205</v>
      </c>
      <c r="J27" s="85" t="s">
        <v>425</v>
      </c>
      <c r="K27" s="85" t="s">
        <v>439</v>
      </c>
      <c r="L27" s="85" t="s">
        <v>453</v>
      </c>
      <c r="M27" s="85" t="s">
        <v>467</v>
      </c>
      <c r="N27" s="85" t="s">
        <v>486</v>
      </c>
      <c r="O27" s="85" t="s">
        <v>538</v>
      </c>
      <c r="P27" s="85" t="s">
        <v>319</v>
      </c>
      <c r="Q27" s="85" t="s">
        <v>327</v>
      </c>
      <c r="R27" s="85" t="s">
        <v>335</v>
      </c>
      <c r="S27" s="85" t="s">
        <v>556</v>
      </c>
      <c r="T27" s="85" t="s">
        <v>576</v>
      </c>
      <c r="U27" s="85" t="s">
        <v>596</v>
      </c>
      <c r="V27" s="85" t="s">
        <v>616</v>
      </c>
      <c r="W27" s="85" t="s">
        <v>636</v>
      </c>
      <c r="X27" s="85" t="s">
        <v>656</v>
      </c>
      <c r="Y27" s="85" t="s">
        <v>676</v>
      </c>
      <c r="Z27" s="85" t="s">
        <v>696</v>
      </c>
      <c r="AA27" s="85" t="s">
        <v>716</v>
      </c>
      <c r="AB27" s="85" t="s">
        <v>736</v>
      </c>
      <c r="AC27" s="85" t="s">
        <v>756</v>
      </c>
      <c r="AD27" s="85" t="s">
        <v>776</v>
      </c>
      <c r="AE27" s="85" t="s">
        <v>809</v>
      </c>
      <c r="AF27" s="85" t="s">
        <v>829</v>
      </c>
      <c r="AG27" s="85" t="s">
        <v>849</v>
      </c>
      <c r="AH27" s="85" t="s">
        <v>869</v>
      </c>
      <c r="AI27" s="85" t="s">
        <v>889</v>
      </c>
      <c r="AJ27" s="85" t="s">
        <v>796</v>
      </c>
      <c r="AK27" s="85" t="s">
        <v>919</v>
      </c>
      <c r="AL27" s="85" t="s">
        <v>939</v>
      </c>
      <c r="AM27" s="85" t="s">
        <v>959</v>
      </c>
      <c r="AN27" s="85" t="s">
        <v>979</v>
      </c>
      <c r="AO27" s="85" t="s">
        <v>999</v>
      </c>
      <c r="AP27" s="85" t="s">
        <v>1016</v>
      </c>
      <c r="AQ27" s="86" t="s">
        <v>1036</v>
      </c>
      <c r="AR27" s="81" t="s">
        <v>1056</v>
      </c>
    </row>
    <row r="28" spans="1:44" ht="29.25" customHeight="1" x14ac:dyDescent="0.25">
      <c r="A28" s="87"/>
      <c r="B28" s="68"/>
      <c r="C28" s="67"/>
      <c r="D28" s="70"/>
      <c r="E28" s="66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4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2" t="str">
        <f>IF(B28="","",IF(B28="N",ROUND(F28*6,2)+ROUND(G28*12.5,2)+ROUND(H28*19,2)+ROUND(I28*34.5,2)+ROUND(J28*58,2)+ROUND(K28*317.5,2)+ROUND(L28*423,2)+ROUND(M28*635,2)+ROUND(N28*79,2)+ROUND(O28*158.5,2)+ROUND(P28*264.5,2)+ROUND(Q28*6,2)+ROUND(R28*12.5,2)+ROUND(S28*58,2)+ROUND(T28*79,2)+ROUND(U28*132,2)+ROUND(V28*79,2)+ROUND(W28*158.5,2)+ROUND(X28*264.5,2)+ROUND(Y28*6,2)+ROUND(Z28*12.5,2)+ROUND(AA28*58,2)+ROUND(AB28*79,2)+ROUND(AC28*132,2)+ROUND(AD28*79,2)+ROUND(AE28*158.5,2)+ROUND(AF28*264.5,2)+ROUND(AG28*6,2)+ROUND(AH28*12.5,2)+ROUND(AI28*58,2)+ROUND(AJ28*79,2)+ROUND(AK28*132,2)+ROUND(AL28*79,2)+ROUND(AM28*158.5,2)+ROUND(AN28*6,2)+ROUND(AO28*12.5,2)+ROUND(AP28*58,2)+ROUND(AQ28*79,2),IF(B28="B","brak przesłanek do naliczenia opłaty",IF(B28="Z",IF(C28=0,0,IF(C28="","",IF(C28=1,34*C28,IF(C28=2,34*C28,IF(C28=3,34*C28,IF(C28=4,34*C28,IF(C28=5,34*C28,IF(C28&gt;5,34*C28,"nieprawidłowa "))))))))))))</f>
        <v/>
      </c>
    </row>
    <row r="29" spans="1:44" ht="9" customHeight="1" x14ac:dyDescent="0.25">
      <c r="A29" s="64" t="s">
        <v>46</v>
      </c>
      <c r="B29" s="63" t="s">
        <v>65</v>
      </c>
      <c r="C29" s="65" t="s">
        <v>74</v>
      </c>
      <c r="D29" s="72" t="s">
        <v>87</v>
      </c>
      <c r="E29" s="63" t="s">
        <v>107</v>
      </c>
      <c r="F29" s="85" t="s">
        <v>127</v>
      </c>
      <c r="G29" s="85" t="s">
        <v>151</v>
      </c>
      <c r="H29" s="85" t="s">
        <v>186</v>
      </c>
      <c r="I29" s="85" t="s">
        <v>206</v>
      </c>
      <c r="J29" s="85" t="s">
        <v>426</v>
      </c>
      <c r="K29" s="85" t="s">
        <v>440</v>
      </c>
      <c r="L29" s="85" t="s">
        <v>454</v>
      </c>
      <c r="M29" s="85" t="s">
        <v>468</v>
      </c>
      <c r="N29" s="85" t="s">
        <v>487</v>
      </c>
      <c r="O29" s="85" t="s">
        <v>312</v>
      </c>
      <c r="P29" s="85" t="s">
        <v>320</v>
      </c>
      <c r="Q29" s="85" t="s">
        <v>328</v>
      </c>
      <c r="R29" s="85" t="s">
        <v>519</v>
      </c>
      <c r="S29" s="85" t="s">
        <v>557</v>
      </c>
      <c r="T29" s="85" t="s">
        <v>577</v>
      </c>
      <c r="U29" s="85" t="s">
        <v>597</v>
      </c>
      <c r="V29" s="85" t="s">
        <v>617</v>
      </c>
      <c r="W29" s="85" t="s">
        <v>637</v>
      </c>
      <c r="X29" s="85" t="s">
        <v>657</v>
      </c>
      <c r="Y29" s="85" t="s">
        <v>677</v>
      </c>
      <c r="Z29" s="85" t="s">
        <v>697</v>
      </c>
      <c r="AA29" s="85" t="s">
        <v>717</v>
      </c>
      <c r="AB29" s="85" t="s">
        <v>737</v>
      </c>
      <c r="AC29" s="85" t="s">
        <v>757</v>
      </c>
      <c r="AD29" s="85" t="s">
        <v>777</v>
      </c>
      <c r="AE29" s="85" t="s">
        <v>810</v>
      </c>
      <c r="AF29" s="85" t="s">
        <v>830</v>
      </c>
      <c r="AG29" s="85" t="s">
        <v>850</v>
      </c>
      <c r="AH29" s="85" t="s">
        <v>870</v>
      </c>
      <c r="AI29" s="85" t="s">
        <v>890</v>
      </c>
      <c r="AJ29" s="85" t="s">
        <v>797</v>
      </c>
      <c r="AK29" s="85" t="s">
        <v>920</v>
      </c>
      <c r="AL29" s="85" t="s">
        <v>940</v>
      </c>
      <c r="AM29" s="85" t="s">
        <v>960</v>
      </c>
      <c r="AN29" s="85" t="s">
        <v>980</v>
      </c>
      <c r="AO29" s="85" t="s">
        <v>1000</v>
      </c>
      <c r="AP29" s="85" t="s">
        <v>1017</v>
      </c>
      <c r="AQ29" s="86" t="s">
        <v>1037</v>
      </c>
      <c r="AR29" s="81" t="s">
        <v>1057</v>
      </c>
    </row>
    <row r="30" spans="1:44" ht="29.25" customHeight="1" x14ac:dyDescent="0.25">
      <c r="A30" s="87"/>
      <c r="B30" s="68"/>
      <c r="C30" s="67"/>
      <c r="D30" s="70"/>
      <c r="E30" s="66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4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2" t="str">
        <f>IF(B30="","",IF(B30="N",ROUND(F30*6,2)+ROUND(G30*12.5,2)+ROUND(H30*19,2)+ROUND(I30*34.5,2)+ROUND(J30*58,2)+ROUND(K30*317.5,2)+ROUND(L30*423,2)+ROUND(M30*635,2)+ROUND(N30*79,2)+ROUND(O30*158.5,2)+ROUND(P30*264.5,2)+ROUND(Q30*6,2)+ROUND(R30*12.5,2)+ROUND(S30*58,2)+ROUND(T30*79,2)+ROUND(U30*132,2)+ROUND(V30*79,2)+ROUND(W30*158.5,2)+ROUND(X30*264.5,2)+ROUND(Y30*6,2)+ROUND(Z30*12.5,2)+ROUND(AA30*58,2)+ROUND(AB30*79,2)+ROUND(AC30*132,2)+ROUND(AD30*79,2)+ROUND(AE30*158.5,2)+ROUND(AF30*264.5,2)+ROUND(AG30*6,2)+ROUND(AH30*12.5,2)+ROUND(AI30*58,2)+ROUND(AJ30*79,2)+ROUND(AK30*132,2)+ROUND(AL30*79,2)+ROUND(AM30*158.5,2)+ROUND(AN30*6,2)+ROUND(AO30*12.5,2)+ROUND(AP30*58,2)+ROUND(AQ30*79,2),IF(B30="B","brak przesłanek do naliczenia opłaty",IF(B30="Z",IF(C30=0,0,IF(C30="","",IF(C30=1,34*C30,IF(C30=2,34*C30,IF(C30=3,34*C30,IF(C30=4,34*C30,IF(C30=5,34*C30,IF(C30&gt;5,34*C30,"nieprawidłowa "))))))))))))</f>
        <v/>
      </c>
    </row>
    <row r="31" spans="1:44" ht="9" customHeight="1" x14ac:dyDescent="0.25">
      <c r="A31" s="64" t="s">
        <v>47</v>
      </c>
      <c r="B31" s="63" t="s">
        <v>66</v>
      </c>
      <c r="C31" s="65" t="s">
        <v>75</v>
      </c>
      <c r="D31" s="72" t="s">
        <v>88</v>
      </c>
      <c r="E31" s="63" t="s">
        <v>108</v>
      </c>
      <c r="F31" s="85" t="s">
        <v>128</v>
      </c>
      <c r="G31" s="85" t="s">
        <v>152</v>
      </c>
      <c r="H31" s="85" t="s">
        <v>187</v>
      </c>
      <c r="I31" s="85" t="s">
        <v>207</v>
      </c>
      <c r="J31" s="85" t="s">
        <v>427</v>
      </c>
      <c r="K31" s="85" t="s">
        <v>441</v>
      </c>
      <c r="L31" s="85" t="s">
        <v>455</v>
      </c>
      <c r="M31" s="85" t="s">
        <v>469</v>
      </c>
      <c r="N31" s="85" t="s">
        <v>488</v>
      </c>
      <c r="O31" s="85" t="s">
        <v>313</v>
      </c>
      <c r="P31" s="85" t="s">
        <v>321</v>
      </c>
      <c r="Q31" s="85" t="s">
        <v>329</v>
      </c>
      <c r="R31" s="85" t="s">
        <v>520</v>
      </c>
      <c r="S31" s="85" t="s">
        <v>558</v>
      </c>
      <c r="T31" s="85" t="s">
        <v>578</v>
      </c>
      <c r="U31" s="85" t="s">
        <v>598</v>
      </c>
      <c r="V31" s="85" t="s">
        <v>618</v>
      </c>
      <c r="W31" s="85" t="s">
        <v>638</v>
      </c>
      <c r="X31" s="85" t="s">
        <v>658</v>
      </c>
      <c r="Y31" s="85" t="s">
        <v>678</v>
      </c>
      <c r="Z31" s="85" t="s">
        <v>698</v>
      </c>
      <c r="AA31" s="85" t="s">
        <v>718</v>
      </c>
      <c r="AB31" s="85" t="s">
        <v>738</v>
      </c>
      <c r="AC31" s="85" t="s">
        <v>758</v>
      </c>
      <c r="AD31" s="85" t="s">
        <v>778</v>
      </c>
      <c r="AE31" s="85" t="s">
        <v>811</v>
      </c>
      <c r="AF31" s="85" t="s">
        <v>831</v>
      </c>
      <c r="AG31" s="85" t="s">
        <v>851</v>
      </c>
      <c r="AH31" s="85" t="s">
        <v>871</v>
      </c>
      <c r="AI31" s="85" t="s">
        <v>891</v>
      </c>
      <c r="AJ31" s="85" t="s">
        <v>798</v>
      </c>
      <c r="AK31" s="85" t="s">
        <v>921</v>
      </c>
      <c r="AL31" s="85" t="s">
        <v>941</v>
      </c>
      <c r="AM31" s="85" t="s">
        <v>961</v>
      </c>
      <c r="AN31" s="85" t="s">
        <v>981</v>
      </c>
      <c r="AO31" s="85" t="s">
        <v>1001</v>
      </c>
      <c r="AP31" s="85" t="s">
        <v>1018</v>
      </c>
      <c r="AQ31" s="86" t="s">
        <v>1038</v>
      </c>
      <c r="AR31" s="81" t="s">
        <v>1058</v>
      </c>
    </row>
    <row r="32" spans="1:44" ht="29.25" customHeight="1" x14ac:dyDescent="0.25">
      <c r="A32" s="87"/>
      <c r="B32" s="68"/>
      <c r="C32" s="67"/>
      <c r="D32" s="70"/>
      <c r="E32" s="66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4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2" t="str">
        <f>IF(B32="","",IF(B32="N",ROUND(F32*6,2)+ROUND(G32*12.5,2)+ROUND(H32*19,2)+ROUND(I32*34.5,2)+ROUND(J32*58,2)+ROUND(K32*317.5,2)+ROUND(L32*423,2)+ROUND(M32*635,2)+ROUND(N32*79,2)+ROUND(O32*158.5,2)+ROUND(P32*264.5,2)+ROUND(Q32*6,2)+ROUND(R32*12.5,2)+ROUND(S32*58,2)+ROUND(T32*79,2)+ROUND(U32*132,2)+ROUND(V32*79,2)+ROUND(W32*158.5,2)+ROUND(X32*264.5,2)+ROUND(Y32*6,2)+ROUND(Z32*12.5,2)+ROUND(AA32*58,2)+ROUND(AB32*79,2)+ROUND(AC32*132,2)+ROUND(AD32*79,2)+ROUND(AE32*158.5,2)+ROUND(AF32*264.5,2)+ROUND(AG32*6,2)+ROUND(AH32*12.5,2)+ROUND(AI32*58,2)+ROUND(AJ32*79,2)+ROUND(AK32*132,2)+ROUND(AL32*79,2)+ROUND(AM32*158.5,2)+ROUND(AN32*6,2)+ROUND(AO32*12.5,2)+ROUND(AP32*58,2)+ROUND(AQ32*79,2),IF(B32="B","brak przesłanek do naliczenia opłaty",IF(B32="Z",IF(C32=0,0,IF(C32="","",IF(C32=1,34*C32,IF(C32=2,34*C32,IF(C32=3,34*C32,IF(C32=4,34*C32,IF(C32=5,34*C32,IF(C32&gt;5,34*C32,"nieprawidłowa "))))))))))))</f>
        <v/>
      </c>
    </row>
    <row r="33" spans="1:44" ht="9" customHeight="1" x14ac:dyDescent="0.25">
      <c r="A33" s="64" t="s">
        <v>48</v>
      </c>
      <c r="B33" s="63" t="s">
        <v>67</v>
      </c>
      <c r="C33" s="65" t="s">
        <v>76</v>
      </c>
      <c r="D33" s="72" t="s">
        <v>89</v>
      </c>
      <c r="E33" s="63" t="s">
        <v>109</v>
      </c>
      <c r="F33" s="85" t="s">
        <v>129</v>
      </c>
      <c r="G33" s="85" t="s">
        <v>153</v>
      </c>
      <c r="H33" s="85" t="s">
        <v>188</v>
      </c>
      <c r="I33" s="85" t="s">
        <v>208</v>
      </c>
      <c r="J33" s="85" t="s">
        <v>428</v>
      </c>
      <c r="K33" s="85" t="s">
        <v>442</v>
      </c>
      <c r="L33" s="85" t="s">
        <v>456</v>
      </c>
      <c r="M33" s="85" t="s">
        <v>470</v>
      </c>
      <c r="N33" s="85" t="s">
        <v>306</v>
      </c>
      <c r="O33" s="85" t="s">
        <v>314</v>
      </c>
      <c r="P33" s="85" t="s">
        <v>322</v>
      </c>
      <c r="Q33" s="85" t="s">
        <v>539</v>
      </c>
      <c r="R33" s="85" t="s">
        <v>521</v>
      </c>
      <c r="S33" s="85" t="s">
        <v>559</v>
      </c>
      <c r="T33" s="85" t="s">
        <v>579</v>
      </c>
      <c r="U33" s="85" t="s">
        <v>599</v>
      </c>
      <c r="V33" s="85" t="s">
        <v>619</v>
      </c>
      <c r="W33" s="85" t="s">
        <v>639</v>
      </c>
      <c r="X33" s="85" t="s">
        <v>659</v>
      </c>
      <c r="Y33" s="85" t="s">
        <v>679</v>
      </c>
      <c r="Z33" s="85" t="s">
        <v>699</v>
      </c>
      <c r="AA33" s="85" t="s">
        <v>719</v>
      </c>
      <c r="AB33" s="85" t="s">
        <v>739</v>
      </c>
      <c r="AC33" s="85" t="s">
        <v>759</v>
      </c>
      <c r="AD33" s="85" t="s">
        <v>779</v>
      </c>
      <c r="AE33" s="85" t="s">
        <v>812</v>
      </c>
      <c r="AF33" s="85" t="s">
        <v>832</v>
      </c>
      <c r="AG33" s="85" t="s">
        <v>852</v>
      </c>
      <c r="AH33" s="85" t="s">
        <v>872</v>
      </c>
      <c r="AI33" s="85" t="s">
        <v>892</v>
      </c>
      <c r="AJ33" s="85" t="s">
        <v>799</v>
      </c>
      <c r="AK33" s="85" t="s">
        <v>922</v>
      </c>
      <c r="AL33" s="85" t="s">
        <v>942</v>
      </c>
      <c r="AM33" s="85" t="s">
        <v>962</v>
      </c>
      <c r="AN33" s="85" t="s">
        <v>982</v>
      </c>
      <c r="AO33" s="85" t="s">
        <v>1002</v>
      </c>
      <c r="AP33" s="85" t="s">
        <v>1019</v>
      </c>
      <c r="AQ33" s="86" t="s">
        <v>1039</v>
      </c>
      <c r="AR33" s="81" t="s">
        <v>1059</v>
      </c>
    </row>
    <row r="34" spans="1:44" ht="29.25" customHeight="1" x14ac:dyDescent="0.25">
      <c r="A34" s="87"/>
      <c r="B34" s="68"/>
      <c r="C34" s="67"/>
      <c r="D34" s="70"/>
      <c r="E34" s="66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4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2" t="str">
        <f>IF(B34="","",IF(B34="N",ROUND(F34*6,2)+ROUND(G34*12.5,2)+ROUND(H34*19,2)+ROUND(I34*34.5,2)+ROUND(J34*58,2)+ROUND(K34*317.5,2)+ROUND(L34*423,2)+ROUND(M34*635,2)+ROUND(N34*79,2)+ROUND(O34*158.5,2)+ROUND(P34*264.5,2)+ROUND(Q34*6,2)+ROUND(R34*12.5,2)+ROUND(S34*58,2)+ROUND(T34*79,2)+ROUND(U34*132,2)+ROUND(V34*79,2)+ROUND(W34*158.5,2)+ROUND(X34*264.5,2)+ROUND(Y34*6,2)+ROUND(Z34*12.5,2)+ROUND(AA34*58,2)+ROUND(AB34*79,2)+ROUND(AC34*132,2)+ROUND(AD34*79,2)+ROUND(AE34*158.5,2)+ROUND(AF34*264.5,2)+ROUND(AG34*6,2)+ROUND(AH34*12.5,2)+ROUND(AI34*58,2)+ROUND(AJ34*79,2)+ROUND(AK34*132,2)+ROUND(AL34*79,2)+ROUND(AM34*158.5,2)+ROUND(AN34*6,2)+ROUND(AO34*12.5,2)+ROUND(AP34*58,2)+ROUND(AQ34*79,2),IF(B34="B","brak przesłanek do naliczenia opłaty",IF(B34="Z",IF(C34=0,0,IF(C34="","",IF(C34=1,34*C34,IF(C34=2,34*C34,IF(C34=3,34*C34,IF(C34=4,34*C34,IF(C34=5,34*C34,IF(C34&gt;5,34*C34,"nieprawidłowa "))))))))))))</f>
        <v/>
      </c>
    </row>
    <row r="35" spans="1:44" ht="8.25" customHeight="1" x14ac:dyDescent="0.25">
      <c r="A35" s="64" t="s">
        <v>49</v>
      </c>
      <c r="B35" s="63" t="s">
        <v>216</v>
      </c>
      <c r="C35" s="65" t="s">
        <v>77</v>
      </c>
      <c r="D35" s="72" t="s">
        <v>90</v>
      </c>
      <c r="E35" s="63" t="s">
        <v>110</v>
      </c>
      <c r="F35" s="85" t="s">
        <v>130</v>
      </c>
      <c r="G35" s="85" t="s">
        <v>154</v>
      </c>
      <c r="H35" s="85" t="s">
        <v>189</v>
      </c>
      <c r="I35" s="85" t="s">
        <v>209</v>
      </c>
      <c r="J35" s="85" t="s">
        <v>429</v>
      </c>
      <c r="K35" s="85" t="s">
        <v>443</v>
      </c>
      <c r="L35" s="85" t="s">
        <v>457</v>
      </c>
      <c r="M35" s="85" t="s">
        <v>471</v>
      </c>
      <c r="N35" s="85" t="s">
        <v>307</v>
      </c>
      <c r="O35" s="85" t="s">
        <v>315</v>
      </c>
      <c r="P35" s="85" t="s">
        <v>323</v>
      </c>
      <c r="Q35" s="85" t="s">
        <v>540</v>
      </c>
      <c r="R35" s="85" t="s">
        <v>522</v>
      </c>
      <c r="S35" s="85" t="s">
        <v>560</v>
      </c>
      <c r="T35" s="85" t="s">
        <v>580</v>
      </c>
      <c r="U35" s="85" t="s">
        <v>600</v>
      </c>
      <c r="V35" s="85" t="s">
        <v>620</v>
      </c>
      <c r="W35" s="85" t="s">
        <v>640</v>
      </c>
      <c r="X35" s="85" t="s">
        <v>660</v>
      </c>
      <c r="Y35" s="85" t="s">
        <v>680</v>
      </c>
      <c r="Z35" s="85" t="s">
        <v>700</v>
      </c>
      <c r="AA35" s="85" t="s">
        <v>720</v>
      </c>
      <c r="AB35" s="85" t="s">
        <v>740</v>
      </c>
      <c r="AC35" s="85" t="s">
        <v>760</v>
      </c>
      <c r="AD35" s="85" t="s">
        <v>780</v>
      </c>
      <c r="AE35" s="85" t="s">
        <v>813</v>
      </c>
      <c r="AF35" s="85" t="s">
        <v>833</v>
      </c>
      <c r="AG35" s="85" t="s">
        <v>853</v>
      </c>
      <c r="AH35" s="85" t="s">
        <v>873</v>
      </c>
      <c r="AI35" s="85" t="s">
        <v>893</v>
      </c>
      <c r="AJ35" s="85" t="s">
        <v>800</v>
      </c>
      <c r="AK35" s="85" t="s">
        <v>923</v>
      </c>
      <c r="AL35" s="85" t="s">
        <v>943</v>
      </c>
      <c r="AM35" s="85" t="s">
        <v>963</v>
      </c>
      <c r="AN35" s="85" t="s">
        <v>983</v>
      </c>
      <c r="AO35" s="85" t="s">
        <v>1003</v>
      </c>
      <c r="AP35" s="85" t="s">
        <v>1020</v>
      </c>
      <c r="AQ35" s="86" t="s">
        <v>1040</v>
      </c>
      <c r="AR35" s="81" t="s">
        <v>1060</v>
      </c>
    </row>
    <row r="36" spans="1:44" ht="29.25" customHeight="1" x14ac:dyDescent="0.25">
      <c r="A36" s="87"/>
      <c r="B36" s="68"/>
      <c r="C36" s="67"/>
      <c r="D36" s="70"/>
      <c r="E36" s="66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4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83"/>
      <c r="AP36" s="83"/>
      <c r="AQ36" s="83"/>
      <c r="AR36" s="82" t="str">
        <f>IF(B36="","",IF(B36="N",ROUND(F36*6,2)+ROUND(G36*12.5,2)+ROUND(H36*19,2)+ROUND(I36*34.5,2)+ROUND(J36*58,2)+ROUND(K36*317.5,2)+ROUND(L36*423,2)+ROUND(M36*635,2)+ROUND(N36*79,2)+ROUND(O36*158.5,2)+ROUND(P36*264.5,2)+ROUND(Q36*6,2)+ROUND(R36*12.5,2)+ROUND(S36*58,2)+ROUND(T36*79,2)+ROUND(U36*132,2)+ROUND(V36*79,2)+ROUND(W36*158.5,2)+ROUND(X36*264.5,2)+ROUND(Y36*6,2)+ROUND(Z36*12.5,2)+ROUND(AA36*58,2)+ROUND(AB36*79,2)+ROUND(AC36*132,2)+ROUND(AD36*79,2)+ROUND(AE36*158.5,2)+ROUND(AF36*264.5,2)+ROUND(AG36*6,2)+ROUND(AH36*12.5,2)+ROUND(AI36*58,2)+ROUND(AJ36*79,2)+ROUND(AK36*132,2)+ROUND(AL36*79,2)+ROUND(AM36*158.5,2)+ROUND(AN36*6,2)+ROUND(AO36*12.5,2)+ROUND(AP36*58,2)+ROUND(AQ36*79,2),IF(B36="B","brak przesłanek do naliczenia opłaty",IF(B36="Z",IF(C36=0,0,IF(C36="","",IF(C36=1,34*C36,IF(C36=2,34*C36,IF(C36=3,34*C36,IF(C36=4,34*C36,IF(C36=5,34*C36,IF(C36&gt;5,34*C36,"nieprawidłowa "))))))))))))</f>
        <v/>
      </c>
    </row>
    <row r="37" spans="1:44" ht="8.25" customHeight="1" x14ac:dyDescent="0.25">
      <c r="A37" s="64" t="s">
        <v>50</v>
      </c>
      <c r="B37" s="63" t="s">
        <v>214</v>
      </c>
      <c r="C37" s="65" t="s">
        <v>78</v>
      </c>
      <c r="D37" s="72" t="s">
        <v>91</v>
      </c>
      <c r="E37" s="63" t="s">
        <v>111</v>
      </c>
      <c r="F37" s="85" t="s">
        <v>131</v>
      </c>
      <c r="G37" s="85" t="s">
        <v>155</v>
      </c>
      <c r="H37" s="85" t="s">
        <v>190</v>
      </c>
      <c r="I37" s="85" t="s">
        <v>210</v>
      </c>
      <c r="J37" s="85" t="s">
        <v>430</v>
      </c>
      <c r="K37" s="85" t="s">
        <v>444</v>
      </c>
      <c r="L37" s="85" t="s">
        <v>458</v>
      </c>
      <c r="M37" s="85" t="s">
        <v>300</v>
      </c>
      <c r="N37" s="85" t="s">
        <v>308</v>
      </c>
      <c r="O37" s="85" t="s">
        <v>316</v>
      </c>
      <c r="P37" s="85" t="s">
        <v>505</v>
      </c>
      <c r="Q37" s="85" t="s">
        <v>541</v>
      </c>
      <c r="R37" s="85" t="s">
        <v>523</v>
      </c>
      <c r="S37" s="85" t="s">
        <v>561</v>
      </c>
      <c r="T37" s="85" t="s">
        <v>581</v>
      </c>
      <c r="U37" s="85" t="s">
        <v>601</v>
      </c>
      <c r="V37" s="85" t="s">
        <v>621</v>
      </c>
      <c r="W37" s="85" t="s">
        <v>641</v>
      </c>
      <c r="X37" s="85" t="s">
        <v>661</v>
      </c>
      <c r="Y37" s="85" t="s">
        <v>681</v>
      </c>
      <c r="Z37" s="85" t="s">
        <v>701</v>
      </c>
      <c r="AA37" s="85" t="s">
        <v>721</v>
      </c>
      <c r="AB37" s="85" t="s">
        <v>741</v>
      </c>
      <c r="AC37" s="85" t="s">
        <v>761</v>
      </c>
      <c r="AD37" s="85" t="s">
        <v>781</v>
      </c>
      <c r="AE37" s="85" t="s">
        <v>814</v>
      </c>
      <c r="AF37" s="85" t="s">
        <v>834</v>
      </c>
      <c r="AG37" s="85" t="s">
        <v>854</v>
      </c>
      <c r="AH37" s="85" t="s">
        <v>874</v>
      </c>
      <c r="AI37" s="85" t="s">
        <v>894</v>
      </c>
      <c r="AJ37" s="85" t="s">
        <v>801</v>
      </c>
      <c r="AK37" s="85" t="s">
        <v>924</v>
      </c>
      <c r="AL37" s="85" t="s">
        <v>944</v>
      </c>
      <c r="AM37" s="85" t="s">
        <v>964</v>
      </c>
      <c r="AN37" s="85" t="s">
        <v>984</v>
      </c>
      <c r="AO37" s="85" t="s">
        <v>1004</v>
      </c>
      <c r="AP37" s="85" t="s">
        <v>1021</v>
      </c>
      <c r="AQ37" s="86" t="s">
        <v>1041</v>
      </c>
      <c r="AR37" s="81" t="s">
        <v>1061</v>
      </c>
    </row>
    <row r="38" spans="1:44" ht="29.25" customHeight="1" x14ac:dyDescent="0.25">
      <c r="A38" s="87"/>
      <c r="B38" s="68"/>
      <c r="C38" s="67"/>
      <c r="D38" s="70"/>
      <c r="E38" s="66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4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2" t="str">
        <f>IF(B38="","",IF(B38="N",ROUND(F38*6,2)+ROUND(G38*12.5,2)+ROUND(H38*19,2)+ROUND(I38*34.5,2)+ROUND(J38*58,2)+ROUND(K38*317.5,2)+ROUND(L38*423,2)+ROUND(M38*635,2)+ROUND(N38*79,2)+ROUND(O38*158.5,2)+ROUND(P38*264.5,2)+ROUND(Q38*6,2)+ROUND(R38*12.5,2)+ROUND(S38*58,2)+ROUND(T38*79,2)+ROUND(U38*132,2)+ROUND(V38*79,2)+ROUND(W38*158.5,2)+ROUND(X38*264.5,2)+ROUND(Y38*6,2)+ROUND(Z38*12.5,2)+ROUND(AA38*58,2)+ROUND(AB38*79,2)+ROUND(AC38*132,2)+ROUND(AD38*79,2)+ROUND(AE38*158.5,2)+ROUND(AF38*264.5,2)+ROUND(AG38*6,2)+ROUND(AH38*12.5,2)+ROUND(AI38*58,2)+ROUND(AJ38*79,2)+ROUND(AK38*132,2)+ROUND(AL38*79,2)+ROUND(AM38*158.5,2)+ROUND(AN38*6,2)+ROUND(AO38*12.5,2)+ROUND(AP38*58,2)+ROUND(AQ38*79,2),IF(B38="B","brak przesłanek do naliczenia opłaty",IF(B38="Z",IF(C38=0,0,IF(C38="","",IF(C38=1,34*C38,IF(C38=2,34*C38,IF(C38=3,34*C38,IF(C38=4,34*C38,IF(C38=5,34*C38,IF(C38&gt;5,34*C38,"nieprawidłowa "))))))))))))</f>
        <v/>
      </c>
    </row>
    <row r="39" spans="1:44" ht="9" customHeight="1" x14ac:dyDescent="0.25">
      <c r="A39" s="64" t="s">
        <v>51</v>
      </c>
      <c r="B39" s="63" t="s">
        <v>215</v>
      </c>
      <c r="C39" s="65" t="s">
        <v>79</v>
      </c>
      <c r="D39" s="72" t="s">
        <v>92</v>
      </c>
      <c r="E39" s="63" t="s">
        <v>112</v>
      </c>
      <c r="F39" s="85" t="s">
        <v>136</v>
      </c>
      <c r="G39" s="85" t="s">
        <v>156</v>
      </c>
      <c r="H39" s="85" t="s">
        <v>191</v>
      </c>
      <c r="I39" s="85" t="s">
        <v>211</v>
      </c>
      <c r="J39" s="85" t="s">
        <v>431</v>
      </c>
      <c r="K39" s="85" t="s">
        <v>445</v>
      </c>
      <c r="L39" s="85" t="s">
        <v>459</v>
      </c>
      <c r="M39" s="85" t="s">
        <v>301</v>
      </c>
      <c r="N39" s="85" t="s">
        <v>309</v>
      </c>
      <c r="O39" s="85" t="s">
        <v>317</v>
      </c>
      <c r="P39" s="85" t="s">
        <v>506</v>
      </c>
      <c r="Q39" s="85" t="s">
        <v>542</v>
      </c>
      <c r="R39" s="85" t="s">
        <v>524</v>
      </c>
      <c r="S39" s="85" t="s">
        <v>562</v>
      </c>
      <c r="T39" s="85" t="s">
        <v>582</v>
      </c>
      <c r="U39" s="85" t="s">
        <v>602</v>
      </c>
      <c r="V39" s="85" t="s">
        <v>622</v>
      </c>
      <c r="W39" s="85" t="s">
        <v>642</v>
      </c>
      <c r="X39" s="85" t="s">
        <v>662</v>
      </c>
      <c r="Y39" s="85" t="s">
        <v>682</v>
      </c>
      <c r="Z39" s="85" t="s">
        <v>702</v>
      </c>
      <c r="AA39" s="85" t="s">
        <v>722</v>
      </c>
      <c r="AB39" s="85" t="s">
        <v>742</v>
      </c>
      <c r="AC39" s="85" t="s">
        <v>762</v>
      </c>
      <c r="AD39" s="85" t="s">
        <v>782</v>
      </c>
      <c r="AE39" s="85" t="s">
        <v>815</v>
      </c>
      <c r="AF39" s="85" t="s">
        <v>835</v>
      </c>
      <c r="AG39" s="85" t="s">
        <v>855</v>
      </c>
      <c r="AH39" s="85" t="s">
        <v>875</v>
      </c>
      <c r="AI39" s="85" t="s">
        <v>895</v>
      </c>
      <c r="AJ39" s="85" t="s">
        <v>802</v>
      </c>
      <c r="AK39" s="85" t="s">
        <v>925</v>
      </c>
      <c r="AL39" s="85" t="s">
        <v>945</v>
      </c>
      <c r="AM39" s="85" t="s">
        <v>965</v>
      </c>
      <c r="AN39" s="85" t="s">
        <v>985</v>
      </c>
      <c r="AO39" s="85" t="s">
        <v>1005</v>
      </c>
      <c r="AP39" s="85" t="s">
        <v>1022</v>
      </c>
      <c r="AQ39" s="86" t="s">
        <v>1042</v>
      </c>
      <c r="AR39" s="81" t="s">
        <v>1062</v>
      </c>
    </row>
    <row r="40" spans="1:44" ht="29.25" customHeight="1" x14ac:dyDescent="0.25">
      <c r="A40" s="87"/>
      <c r="B40" s="68"/>
      <c r="C40" s="67"/>
      <c r="D40" s="70"/>
      <c r="E40" s="66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4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3"/>
      <c r="AP40" s="83"/>
      <c r="AQ40" s="83"/>
      <c r="AR40" s="82" t="str">
        <f>IF(B40="","",IF(B40="N",ROUND(F40*6,2)+ROUND(G40*12.5,2)+ROUND(H40*19,2)+ROUND(I40*34.5,2)+ROUND(J40*58,2)+ROUND(K40*317.5,2)+ROUND(L40*423,2)+ROUND(M40*635,2)+ROUND(N40*79,2)+ROUND(O40*158.5,2)+ROUND(P40*264.5,2)+ROUND(Q40*6,2)+ROUND(R40*12.5,2)+ROUND(S40*58,2)+ROUND(T40*79,2)+ROUND(U40*132,2)+ROUND(V40*79,2)+ROUND(W40*158.5,2)+ROUND(X40*264.5,2)+ROUND(Y40*6,2)+ROUND(Z40*12.5,2)+ROUND(AA40*58,2)+ROUND(AB40*79,2)+ROUND(AC40*132,2)+ROUND(AD40*79,2)+ROUND(AE40*158.5,2)+ROUND(AF40*264.5,2)+ROUND(AG40*6,2)+ROUND(AH40*12.5,2)+ROUND(AI40*58,2)+ROUND(AJ40*79,2)+ROUND(AK40*132,2)+ROUND(AL40*79,2)+ROUND(AM40*158.5,2)+ROUND(AN40*6,2)+ROUND(AO40*12.5,2)+ROUND(AP40*58,2)+ROUND(AQ40*79,2),IF(B40="B","brak przesłanek do naliczenia opłaty",IF(B40="Z",IF(C40=0,0,IF(C40="","",IF(C40=1,34*C40,IF(C40=2,34*C40,IF(C40=3,34*C40,IF(C40=4,34*C40,IF(C40=5,34*C40,IF(C40&gt;5,34*C40,"nieprawidłowa "))))))))))))</f>
        <v/>
      </c>
    </row>
    <row r="41" spans="1:44" ht="9" customHeight="1" x14ac:dyDescent="0.25">
      <c r="A41" s="64" t="s">
        <v>52</v>
      </c>
      <c r="B41" s="63" t="s">
        <v>485</v>
      </c>
      <c r="C41" s="65" t="s">
        <v>80</v>
      </c>
      <c r="D41" s="72" t="s">
        <v>93</v>
      </c>
      <c r="E41" s="63" t="s">
        <v>113</v>
      </c>
      <c r="F41" s="85" t="s">
        <v>137</v>
      </c>
      <c r="G41" s="85" t="s">
        <v>157</v>
      </c>
      <c r="H41" s="85" t="s">
        <v>192</v>
      </c>
      <c r="I41" s="85" t="s">
        <v>272</v>
      </c>
      <c r="J41" s="85" t="s">
        <v>432</v>
      </c>
      <c r="K41" s="85" t="s">
        <v>446</v>
      </c>
      <c r="L41" s="85" t="s">
        <v>294</v>
      </c>
      <c r="M41" s="85" t="s">
        <v>302</v>
      </c>
      <c r="N41" s="85" t="s">
        <v>310</v>
      </c>
      <c r="O41" s="85" t="s">
        <v>493</v>
      </c>
      <c r="P41" s="85" t="s">
        <v>507</v>
      </c>
      <c r="Q41" s="85" t="s">
        <v>543</v>
      </c>
      <c r="R41" s="85" t="s">
        <v>525</v>
      </c>
      <c r="S41" s="85" t="s">
        <v>563</v>
      </c>
      <c r="T41" s="85" t="s">
        <v>583</v>
      </c>
      <c r="U41" s="85" t="s">
        <v>603</v>
      </c>
      <c r="V41" s="85" t="s">
        <v>623</v>
      </c>
      <c r="W41" s="85" t="s">
        <v>643</v>
      </c>
      <c r="X41" s="85" t="s">
        <v>663</v>
      </c>
      <c r="Y41" s="85" t="s">
        <v>683</v>
      </c>
      <c r="Z41" s="85" t="s">
        <v>703</v>
      </c>
      <c r="AA41" s="85" t="s">
        <v>723</v>
      </c>
      <c r="AB41" s="85" t="s">
        <v>743</v>
      </c>
      <c r="AC41" s="85" t="s">
        <v>763</v>
      </c>
      <c r="AD41" s="85" t="s">
        <v>783</v>
      </c>
      <c r="AE41" s="85" t="s">
        <v>816</v>
      </c>
      <c r="AF41" s="85" t="s">
        <v>836</v>
      </c>
      <c r="AG41" s="85" t="s">
        <v>856</v>
      </c>
      <c r="AH41" s="85" t="s">
        <v>876</v>
      </c>
      <c r="AI41" s="85" t="s">
        <v>896</v>
      </c>
      <c r="AJ41" s="85" t="s">
        <v>803</v>
      </c>
      <c r="AK41" s="85" t="s">
        <v>926</v>
      </c>
      <c r="AL41" s="85" t="s">
        <v>946</v>
      </c>
      <c r="AM41" s="85" t="s">
        <v>966</v>
      </c>
      <c r="AN41" s="85" t="s">
        <v>986</v>
      </c>
      <c r="AO41" s="85" t="s">
        <v>1006</v>
      </c>
      <c r="AP41" s="85" t="s">
        <v>1023</v>
      </c>
      <c r="AQ41" s="86" t="s">
        <v>1043</v>
      </c>
      <c r="AR41" s="81" t="s">
        <v>1063</v>
      </c>
    </row>
    <row r="42" spans="1:44" ht="29.25" customHeight="1" x14ac:dyDescent="0.25">
      <c r="A42" s="87"/>
      <c r="B42" s="68"/>
      <c r="C42" s="67"/>
      <c r="D42" s="70"/>
      <c r="E42" s="66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4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3"/>
      <c r="AQ42" s="83"/>
      <c r="AR42" s="82" t="str">
        <f>IF(B42="","",IF(B42="N",ROUND(F42*6,2)+ROUND(G42*12.5,2)+ROUND(H42*19,2)+ROUND(I42*34.5,2)+ROUND(J42*58,2)+ROUND(K42*317.5,2)+ROUND(L42*423,2)+ROUND(M42*635,2)+ROUND(N42*79,2)+ROUND(O42*158.5,2)+ROUND(P42*264.5,2)+ROUND(Q42*6,2)+ROUND(R42*12.5,2)+ROUND(S42*58,2)+ROUND(T42*79,2)+ROUND(U42*132,2)+ROUND(V42*79,2)+ROUND(W42*158.5,2)+ROUND(X42*264.5,2)+ROUND(Y42*6,2)+ROUND(Z42*12.5,2)+ROUND(AA42*58,2)+ROUND(AB42*79,2)+ROUND(AC42*132,2)+ROUND(AD42*79,2)+ROUND(AE42*158.5,2)+ROUND(AF42*264.5,2)+ROUND(AG42*6,2)+ROUND(AH42*12.5,2)+ROUND(AI42*58,2)+ROUND(AJ42*79,2)+ROUND(AK42*132,2)+ROUND(AL42*79,2)+ROUND(AM42*158.5,2)+ROUND(AN42*6,2)+ROUND(AO42*12.5,2)+ROUND(AP42*58,2)+ROUND(AQ42*79,2),IF(B42="B","brak przesłanek do naliczenia opłaty",IF(B42="Z",IF(C42=0,0,IF(C42="","",IF(C42=1,34*C42,IF(C42=2,34*C42,IF(C42=3,34*C42,IF(C42=4,34*C42,IF(C42=5,34*C42,IF(C42&gt;5,34*C42,"nieprawidłowa "))))))))))))</f>
        <v/>
      </c>
    </row>
    <row r="43" spans="1:44" ht="9.75" customHeight="1" x14ac:dyDescent="0.25">
      <c r="A43" s="64" t="s">
        <v>53</v>
      </c>
      <c r="B43" s="63" t="s">
        <v>18</v>
      </c>
      <c r="C43" s="65" t="s">
        <v>81</v>
      </c>
      <c r="D43" s="72" t="s">
        <v>94</v>
      </c>
      <c r="E43" s="63" t="s">
        <v>114</v>
      </c>
      <c r="F43" s="85" t="s">
        <v>138</v>
      </c>
      <c r="G43" s="85" t="s">
        <v>171</v>
      </c>
      <c r="H43" s="85" t="s">
        <v>193</v>
      </c>
      <c r="I43" s="85" t="s">
        <v>273</v>
      </c>
      <c r="J43" s="85" t="s">
        <v>433</v>
      </c>
      <c r="K43" s="85" t="s">
        <v>447</v>
      </c>
      <c r="L43" s="85" t="s">
        <v>295</v>
      </c>
      <c r="M43" s="85" t="s">
        <v>303</v>
      </c>
      <c r="N43" s="85" t="s">
        <v>311</v>
      </c>
      <c r="O43" s="85" t="s">
        <v>494</v>
      </c>
      <c r="P43" s="85" t="s">
        <v>508</v>
      </c>
      <c r="Q43" s="85" t="s">
        <v>544</v>
      </c>
      <c r="R43" s="85" t="s">
        <v>526</v>
      </c>
      <c r="S43" s="85" t="s">
        <v>564</v>
      </c>
      <c r="T43" s="85" t="s">
        <v>584</v>
      </c>
      <c r="U43" s="85" t="s">
        <v>604</v>
      </c>
      <c r="V43" s="85" t="s">
        <v>624</v>
      </c>
      <c r="W43" s="85" t="s">
        <v>644</v>
      </c>
      <c r="X43" s="85" t="s">
        <v>664</v>
      </c>
      <c r="Y43" s="85" t="s">
        <v>684</v>
      </c>
      <c r="Z43" s="85" t="s">
        <v>704</v>
      </c>
      <c r="AA43" s="85" t="s">
        <v>724</v>
      </c>
      <c r="AB43" s="85" t="s">
        <v>744</v>
      </c>
      <c r="AC43" s="85" t="s">
        <v>764</v>
      </c>
      <c r="AD43" s="85" t="s">
        <v>784</v>
      </c>
      <c r="AE43" s="85" t="s">
        <v>817</v>
      </c>
      <c r="AF43" s="85" t="s">
        <v>837</v>
      </c>
      <c r="AG43" s="85" t="s">
        <v>857</v>
      </c>
      <c r="AH43" s="85" t="s">
        <v>877</v>
      </c>
      <c r="AI43" s="85" t="s">
        <v>897</v>
      </c>
      <c r="AJ43" s="85" t="s">
        <v>804</v>
      </c>
      <c r="AK43" s="85" t="s">
        <v>927</v>
      </c>
      <c r="AL43" s="85" t="s">
        <v>947</v>
      </c>
      <c r="AM43" s="85" t="s">
        <v>967</v>
      </c>
      <c r="AN43" s="85" t="s">
        <v>987</v>
      </c>
      <c r="AO43" s="85" t="s">
        <v>1007</v>
      </c>
      <c r="AP43" s="85" t="s">
        <v>1024</v>
      </c>
      <c r="AQ43" s="86" t="s">
        <v>1044</v>
      </c>
      <c r="AR43" s="81" t="s">
        <v>1064</v>
      </c>
    </row>
    <row r="44" spans="1:44" ht="29.25" customHeight="1" x14ac:dyDescent="0.25">
      <c r="A44" s="87"/>
      <c r="B44" s="68"/>
      <c r="C44" s="67"/>
      <c r="D44" s="70"/>
      <c r="E44" s="66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4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2" t="str">
        <f>IF(B44="","",IF(B44="N",ROUND(F44*6,2)+ROUND(G44*12.5,2)+ROUND(H44*19,2)+ROUND(I44*34.5,2)+ROUND(J44*58,2)+ROUND(K44*317.5,2)+ROUND(L44*423,2)+ROUND(M44*635,2)+ROUND(N44*79,2)+ROUND(O44*158.5,2)+ROUND(P44*264.5,2)+ROUND(Q44*6,2)+ROUND(R44*12.5,2)+ROUND(S44*58,2)+ROUND(T44*79,2)+ROUND(U44*132,2)+ROUND(V44*79,2)+ROUND(W44*158.5,2)+ROUND(X44*264.5,2)+ROUND(Y44*6,2)+ROUND(Z44*12.5,2)+ROUND(AA44*58,2)+ROUND(AB44*79,2)+ROUND(AC44*132,2)+ROUND(AD44*79,2)+ROUND(AE44*158.5,2)+ROUND(AF44*264.5,2)+ROUND(AG44*6,2)+ROUND(AH44*12.5,2)+ROUND(AI44*58,2)+ROUND(AJ44*79,2)+ROUND(AK44*132,2)+ROUND(AL44*79,2)+ROUND(AM44*158.5,2)+ROUND(AN44*6,2)+ROUND(AO44*12.5,2)+ROUND(AP44*58,2)+ROUND(AQ44*79,2),IF(B44="B","brak przesłanek do naliczenia opłaty",IF(B44="Z",IF(C44=0,0,IF(C44="","",IF(C44=1,34*C44,IF(C44=2,34*C44,IF(C44=3,34*C44,IF(C44=4,34*C44,IF(C44=5,34*C44,IF(C44&gt;5,34*C44,"nieprawidłowa "))))))))))))</f>
        <v/>
      </c>
    </row>
    <row r="45" spans="1:44" ht="9.75" customHeight="1" x14ac:dyDescent="0.25">
      <c r="A45" s="64" t="s">
        <v>54</v>
      </c>
      <c r="B45" s="63" t="s">
        <v>25</v>
      </c>
      <c r="C45" s="65" t="s">
        <v>82</v>
      </c>
      <c r="D45" s="72" t="s">
        <v>95</v>
      </c>
      <c r="E45" s="63" t="s">
        <v>115</v>
      </c>
      <c r="F45" s="85" t="s">
        <v>139</v>
      </c>
      <c r="G45" s="85" t="s">
        <v>172</v>
      </c>
      <c r="H45" s="85" t="s">
        <v>194</v>
      </c>
      <c r="I45" s="85" t="s">
        <v>274</v>
      </c>
      <c r="J45" s="85" t="s">
        <v>434</v>
      </c>
      <c r="K45" s="85" t="s">
        <v>288</v>
      </c>
      <c r="L45" s="85" t="s">
        <v>296</v>
      </c>
      <c r="M45" s="85" t="s">
        <v>304</v>
      </c>
      <c r="N45" s="85" t="s">
        <v>489</v>
      </c>
      <c r="O45" s="85" t="s">
        <v>495</v>
      </c>
      <c r="P45" s="85" t="s">
        <v>509</v>
      </c>
      <c r="Q45" s="85" t="s">
        <v>545</v>
      </c>
      <c r="R45" s="85" t="s">
        <v>527</v>
      </c>
      <c r="S45" s="85" t="s">
        <v>565</v>
      </c>
      <c r="T45" s="85" t="s">
        <v>585</v>
      </c>
      <c r="U45" s="85" t="s">
        <v>605</v>
      </c>
      <c r="V45" s="85" t="s">
        <v>625</v>
      </c>
      <c r="W45" s="85" t="s">
        <v>645</v>
      </c>
      <c r="X45" s="85" t="s">
        <v>665</v>
      </c>
      <c r="Y45" s="85" t="s">
        <v>685</v>
      </c>
      <c r="Z45" s="85" t="s">
        <v>705</v>
      </c>
      <c r="AA45" s="85" t="s">
        <v>725</v>
      </c>
      <c r="AB45" s="85" t="s">
        <v>745</v>
      </c>
      <c r="AC45" s="85" t="s">
        <v>765</v>
      </c>
      <c r="AD45" s="85" t="s">
        <v>785</v>
      </c>
      <c r="AE45" s="85" t="s">
        <v>818</v>
      </c>
      <c r="AF45" s="85" t="s">
        <v>838</v>
      </c>
      <c r="AG45" s="85" t="s">
        <v>858</v>
      </c>
      <c r="AH45" s="85" t="s">
        <v>878</v>
      </c>
      <c r="AI45" s="85" t="s">
        <v>898</v>
      </c>
      <c r="AJ45" s="85" t="s">
        <v>805</v>
      </c>
      <c r="AK45" s="85" t="s">
        <v>928</v>
      </c>
      <c r="AL45" s="85" t="s">
        <v>948</v>
      </c>
      <c r="AM45" s="85" t="s">
        <v>968</v>
      </c>
      <c r="AN45" s="85" t="s">
        <v>988</v>
      </c>
      <c r="AO45" s="85" t="s">
        <v>1008</v>
      </c>
      <c r="AP45" s="85" t="s">
        <v>1025</v>
      </c>
      <c r="AQ45" s="86" t="s">
        <v>1045</v>
      </c>
      <c r="AR45" s="81" t="s">
        <v>1065</v>
      </c>
    </row>
    <row r="46" spans="1:44" ht="29.25" customHeight="1" x14ac:dyDescent="0.25">
      <c r="A46" s="87"/>
      <c r="B46" s="68"/>
      <c r="C46" s="67"/>
      <c r="D46" s="70"/>
      <c r="E46" s="66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4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2" t="str">
        <f>IF(B46="","",IF(B46="N",ROUND(F46*6,2)+ROUND(G46*12.5,2)+ROUND(H46*19,2)+ROUND(I46*34.5,2)+ROUND(J46*58,2)+ROUND(K46*317.5,2)+ROUND(L46*423,2)+ROUND(M46*635,2)+ROUND(N46*79,2)+ROUND(O46*158.5,2)+ROUND(P46*264.5,2)+ROUND(Q46*6,2)+ROUND(R46*12.5,2)+ROUND(S46*58,2)+ROUND(T46*79,2)+ROUND(U46*132,2)+ROUND(V46*79,2)+ROUND(W46*158.5,2)+ROUND(X46*264.5,2)+ROUND(Y46*6,2)+ROUND(Z46*12.5,2)+ROUND(AA46*58,2)+ROUND(AB46*79,2)+ROUND(AC46*132,2)+ROUND(AD46*79,2)+ROUND(AE46*158.5,2)+ROUND(AF46*264.5,2)+ROUND(AG46*6,2)+ROUND(AH46*12.5,2)+ROUND(AI46*58,2)+ROUND(AJ46*79,2)+ROUND(AK46*132,2)+ROUND(AL46*79,2)+ROUND(AM46*158.5,2)+ROUND(AN46*6,2)+ROUND(AO46*12.5,2)+ROUND(AP46*58,2)+ROUND(AQ46*79,2),IF(B46="B","brak przesłanek do naliczenia opłaty",IF(B46="Z",IF(C46=0,0,IF(C46="","",IF(C46=1,34*C46,IF(C46=2,34*C46,IF(C46=3,34*C46,IF(C46=4,34*C46,IF(C46=5,34*C46,IF(C46&gt;5,34*C46,"nieprawidłowa "))))))))))))</f>
        <v/>
      </c>
    </row>
    <row r="47" spans="1:44" ht="9" customHeight="1" x14ac:dyDescent="0.25">
      <c r="A47" s="64" t="s">
        <v>55</v>
      </c>
      <c r="B47" s="63" t="s">
        <v>19</v>
      </c>
      <c r="C47" s="65" t="s">
        <v>83</v>
      </c>
      <c r="D47" s="72" t="s">
        <v>96</v>
      </c>
      <c r="E47" s="63" t="s">
        <v>116</v>
      </c>
      <c r="F47" s="85" t="s">
        <v>140</v>
      </c>
      <c r="G47" s="85" t="s">
        <v>173</v>
      </c>
      <c r="H47" s="85" t="s">
        <v>195</v>
      </c>
      <c r="I47" s="85" t="s">
        <v>275</v>
      </c>
      <c r="J47" s="85" t="s">
        <v>435</v>
      </c>
      <c r="K47" s="85" t="s">
        <v>289</v>
      </c>
      <c r="L47" s="85" t="s">
        <v>297</v>
      </c>
      <c r="M47" s="85" t="s">
        <v>305</v>
      </c>
      <c r="N47" s="85" t="s">
        <v>490</v>
      </c>
      <c r="O47" s="85" t="s">
        <v>496</v>
      </c>
      <c r="P47" s="85" t="s">
        <v>510</v>
      </c>
      <c r="Q47" s="85" t="s">
        <v>546</v>
      </c>
      <c r="R47" s="85" t="s">
        <v>528</v>
      </c>
      <c r="S47" s="85" t="s">
        <v>566</v>
      </c>
      <c r="T47" s="85" t="s">
        <v>586</v>
      </c>
      <c r="U47" s="85" t="s">
        <v>606</v>
      </c>
      <c r="V47" s="85" t="s">
        <v>626</v>
      </c>
      <c r="W47" s="85" t="s">
        <v>646</v>
      </c>
      <c r="X47" s="85" t="s">
        <v>666</v>
      </c>
      <c r="Y47" s="85" t="s">
        <v>686</v>
      </c>
      <c r="Z47" s="85" t="s">
        <v>706</v>
      </c>
      <c r="AA47" s="85" t="s">
        <v>726</v>
      </c>
      <c r="AB47" s="85" t="s">
        <v>746</v>
      </c>
      <c r="AC47" s="85" t="s">
        <v>766</v>
      </c>
      <c r="AD47" s="85" t="s">
        <v>786</v>
      </c>
      <c r="AE47" s="85" t="s">
        <v>819</v>
      </c>
      <c r="AF47" s="85" t="s">
        <v>839</v>
      </c>
      <c r="AG47" s="85" t="s">
        <v>859</v>
      </c>
      <c r="AH47" s="85" t="s">
        <v>879</v>
      </c>
      <c r="AI47" s="85" t="s">
        <v>899</v>
      </c>
      <c r="AJ47" s="85" t="s">
        <v>909</v>
      </c>
      <c r="AK47" s="85" t="s">
        <v>929</v>
      </c>
      <c r="AL47" s="85" t="s">
        <v>949</v>
      </c>
      <c r="AM47" s="85" t="s">
        <v>969</v>
      </c>
      <c r="AN47" s="85" t="s">
        <v>989</v>
      </c>
      <c r="AO47" s="85" t="s">
        <v>806</v>
      </c>
      <c r="AP47" s="85" t="s">
        <v>1026</v>
      </c>
      <c r="AQ47" s="86" t="s">
        <v>1046</v>
      </c>
      <c r="AR47" s="81" t="s">
        <v>1066</v>
      </c>
    </row>
    <row r="48" spans="1:44" ht="30" customHeight="1" x14ac:dyDescent="0.25">
      <c r="A48" s="87"/>
      <c r="B48" s="68"/>
      <c r="C48" s="67"/>
      <c r="D48" s="70"/>
      <c r="E48" s="66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4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3"/>
      <c r="AQ48" s="83"/>
      <c r="AR48" s="82" t="str">
        <f>IF(B48="","",IF(B48="N",ROUND(F48*6,2)+ROUND(G48*12.5,2)+ROUND(H48*19,2)+ROUND(I48*34.5,2)+ROUND(J48*58,2)+ROUND(K48*317.5,2)+ROUND(L48*423,2)+ROUND(M48*635,2)+ROUND(N48*79,2)+ROUND(O48*158.5,2)+ROUND(P48*264.5,2)+ROUND(Q48*6,2)+ROUND(R48*12.5,2)+ROUND(S48*58,2)+ROUND(T48*79,2)+ROUND(U48*132,2)+ROUND(V48*79,2)+ROUND(W48*158.5,2)+ROUND(X48*264.5,2)+ROUND(Y48*6,2)+ROUND(Z48*12.5,2)+ROUND(AA48*58,2)+ROUND(AB48*79,2)+ROUND(AC48*132,2)+ROUND(AD48*79,2)+ROUND(AE48*158.5,2)+ROUND(AF48*264.5,2)+ROUND(AG48*6,2)+ROUND(AH48*12.5,2)+ROUND(AI48*58,2)+ROUND(AJ48*79,2)+ROUND(AK48*132,2)+ROUND(AL48*79,2)+ROUND(AM48*158.5,2)+ROUND(AN48*6,2)+ROUND(AO48*12.5,2)+ROUND(AP48*58,2)+ROUND(AQ48*79,2),IF(B48="B","brak przesłanek do naliczenia opłaty",IF(B48="Z",IF(C48=0,0,IF(C48="","",IF(C48=1,34*C48,IF(C48=2,34*C48,IF(C48=3,34*C48,IF(C48=4,34*C48,IF(C48=5,34*C48,IF(C48&gt;5,34*C48,"nieprawidłowa "))))))))))))</f>
        <v/>
      </c>
    </row>
    <row r="49" spans="1:45" ht="7.5" customHeight="1" x14ac:dyDescent="0.25">
      <c r="A49" s="64" t="s">
        <v>56</v>
      </c>
      <c r="B49" s="63" t="s">
        <v>26</v>
      </c>
      <c r="C49" s="65" t="s">
        <v>84</v>
      </c>
      <c r="D49" s="72" t="s">
        <v>97</v>
      </c>
      <c r="E49" s="63" t="s">
        <v>117</v>
      </c>
      <c r="F49" s="85" t="s">
        <v>141</v>
      </c>
      <c r="G49" s="85" t="s">
        <v>176</v>
      </c>
      <c r="H49" s="85" t="s">
        <v>196</v>
      </c>
      <c r="I49" s="85" t="s">
        <v>422</v>
      </c>
      <c r="J49" s="85" t="s">
        <v>282</v>
      </c>
      <c r="K49" s="85" t="s">
        <v>290</v>
      </c>
      <c r="L49" s="85" t="s">
        <v>298</v>
      </c>
      <c r="M49" s="85" t="s">
        <v>472</v>
      </c>
      <c r="N49" s="85" t="s">
        <v>491</v>
      </c>
      <c r="O49" s="85" t="s">
        <v>497</v>
      </c>
      <c r="P49" s="85" t="s">
        <v>511</v>
      </c>
      <c r="Q49" s="85" t="s">
        <v>547</v>
      </c>
      <c r="R49" s="85" t="s">
        <v>529</v>
      </c>
      <c r="S49" s="85" t="s">
        <v>567</v>
      </c>
      <c r="T49" s="85" t="s">
        <v>587</v>
      </c>
      <c r="U49" s="85" t="s">
        <v>607</v>
      </c>
      <c r="V49" s="85" t="s">
        <v>627</v>
      </c>
      <c r="W49" s="85" t="s">
        <v>647</v>
      </c>
      <c r="X49" s="85" t="s">
        <v>667</v>
      </c>
      <c r="Y49" s="85" t="s">
        <v>687</v>
      </c>
      <c r="Z49" s="85" t="s">
        <v>707</v>
      </c>
      <c r="AA49" s="85" t="s">
        <v>727</v>
      </c>
      <c r="AB49" s="85" t="s">
        <v>747</v>
      </c>
      <c r="AC49" s="85" t="s">
        <v>767</v>
      </c>
      <c r="AD49" s="85" t="s">
        <v>787</v>
      </c>
      <c r="AE49" s="85" t="s">
        <v>820</v>
      </c>
      <c r="AF49" s="85" t="s">
        <v>840</v>
      </c>
      <c r="AG49" s="85" t="s">
        <v>860</v>
      </c>
      <c r="AH49" s="85" t="s">
        <v>880</v>
      </c>
      <c r="AI49" s="85" t="s">
        <v>900</v>
      </c>
      <c r="AJ49" s="85" t="s">
        <v>910</v>
      </c>
      <c r="AK49" s="85" t="s">
        <v>930</v>
      </c>
      <c r="AL49" s="85" t="s">
        <v>950</v>
      </c>
      <c r="AM49" s="85" t="s">
        <v>970</v>
      </c>
      <c r="AN49" s="85" t="s">
        <v>990</v>
      </c>
      <c r="AO49" s="85" t="s">
        <v>807</v>
      </c>
      <c r="AP49" s="85" t="s">
        <v>1027</v>
      </c>
      <c r="AQ49" s="86" t="s">
        <v>1047</v>
      </c>
      <c r="AR49" s="81" t="s">
        <v>1067</v>
      </c>
    </row>
    <row r="50" spans="1:45" ht="29.25" customHeight="1" x14ac:dyDescent="0.25">
      <c r="A50" s="87"/>
      <c r="B50" s="68"/>
      <c r="C50" s="67"/>
      <c r="D50" s="70"/>
      <c r="E50" s="66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4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/>
      <c r="AP50" s="83"/>
      <c r="AQ50" s="83"/>
      <c r="AR50" s="82" t="str">
        <f>IF(B50="","",IF(B50="N",ROUND(F50*6,2)+ROUND(G50*12.5,2)+ROUND(H50*19,2)+ROUND(I50*34.5,2)+ROUND(J50*58,2)+ROUND(K50*317.5,2)+ROUND(L50*423,2)+ROUND(M50*635,2)+ROUND(N50*79,2)+ROUND(O50*158.5,2)+ROUND(P50*264.5,2)+ROUND(Q50*6,2)+ROUND(R50*12.5,2)+ROUND(S50*58,2)+ROUND(T50*79,2)+ROUND(U50*132,2)+ROUND(V50*79,2)+ROUND(W50*158.5,2)+ROUND(X50*264.5,2)+ROUND(Y50*6,2)+ROUND(Z50*12.5,2)+ROUND(AA50*58,2)+ROUND(AB50*79,2)+ROUND(AC50*132,2)+ROUND(AD50*79,2)+ROUND(AE50*158.5,2)+ROUND(AF50*264.5,2)+ROUND(AG50*6,2)+ROUND(AH50*12.5,2)+ROUND(AI50*58,2)+ROUND(AJ50*79,2)+ROUND(AK50*132,2)+ROUND(AL50*79,2)+ROUND(AM50*158.5,2)+ROUND(AN50*6,2)+ROUND(AO50*12.5,2)+ROUND(AP50*58,2)+ROUND(AQ50*79,2),IF(B50="B","brak przesłanek do naliczenia opłaty",IF(B50="Z",IF(C50=0,0,IF(C50="","",IF(C50=1,34*C50,IF(C50=2,34*C50,IF(C50=3,34*C50,IF(C50=4,34*C50,IF(C50=5,34*C50,IF(C50&gt;5,34*C50,"nieprawidłowa "))))))))))))</f>
        <v/>
      </c>
    </row>
    <row r="51" spans="1:45" ht="8.25" customHeight="1" x14ac:dyDescent="0.25">
      <c r="A51" s="64" t="s">
        <v>57</v>
      </c>
      <c r="B51" s="63" t="s">
        <v>27</v>
      </c>
      <c r="C51" s="65" t="s">
        <v>85</v>
      </c>
      <c r="D51" s="72" t="s">
        <v>98</v>
      </c>
      <c r="E51" s="63" t="s">
        <v>118</v>
      </c>
      <c r="F51" s="85" t="s">
        <v>142</v>
      </c>
      <c r="G51" s="85" t="s">
        <v>177</v>
      </c>
      <c r="H51" s="85" t="s">
        <v>197</v>
      </c>
      <c r="I51" s="85" t="s">
        <v>423</v>
      </c>
      <c r="J51" s="85" t="s">
        <v>283</v>
      </c>
      <c r="K51" s="85" t="s">
        <v>291</v>
      </c>
      <c r="L51" s="85" t="s">
        <v>299</v>
      </c>
      <c r="M51" s="85" t="s">
        <v>473</v>
      </c>
      <c r="N51" s="85" t="s">
        <v>492</v>
      </c>
      <c r="O51" s="85" t="s">
        <v>498</v>
      </c>
      <c r="P51" s="85" t="s">
        <v>512</v>
      </c>
      <c r="Q51" s="85" t="s">
        <v>548</v>
      </c>
      <c r="R51" s="85" t="s">
        <v>530</v>
      </c>
      <c r="S51" s="85" t="s">
        <v>568</v>
      </c>
      <c r="T51" s="85" t="s">
        <v>588</v>
      </c>
      <c r="U51" s="85" t="s">
        <v>608</v>
      </c>
      <c r="V51" s="85" t="s">
        <v>628</v>
      </c>
      <c r="W51" s="85" t="s">
        <v>648</v>
      </c>
      <c r="X51" s="85" t="s">
        <v>668</v>
      </c>
      <c r="Y51" s="85" t="s">
        <v>688</v>
      </c>
      <c r="Z51" s="85" t="s">
        <v>708</v>
      </c>
      <c r="AA51" s="85" t="s">
        <v>728</v>
      </c>
      <c r="AB51" s="85" t="s">
        <v>748</v>
      </c>
      <c r="AC51" s="85" t="s">
        <v>768</v>
      </c>
      <c r="AD51" s="85" t="s">
        <v>788</v>
      </c>
      <c r="AE51" s="85" t="s">
        <v>821</v>
      </c>
      <c r="AF51" s="85" t="s">
        <v>841</v>
      </c>
      <c r="AG51" s="85" t="s">
        <v>861</v>
      </c>
      <c r="AH51" s="85" t="s">
        <v>881</v>
      </c>
      <c r="AI51" s="85" t="s">
        <v>901</v>
      </c>
      <c r="AJ51" s="85" t="s">
        <v>911</v>
      </c>
      <c r="AK51" s="85" t="s">
        <v>931</v>
      </c>
      <c r="AL51" s="85" t="s">
        <v>951</v>
      </c>
      <c r="AM51" s="85" t="s">
        <v>971</v>
      </c>
      <c r="AN51" s="85" t="s">
        <v>991</v>
      </c>
      <c r="AO51" s="85" t="s">
        <v>808</v>
      </c>
      <c r="AP51" s="85" t="s">
        <v>1028</v>
      </c>
      <c r="AQ51" s="86" t="s">
        <v>1048</v>
      </c>
      <c r="AR51" s="81" t="s">
        <v>1068</v>
      </c>
    </row>
    <row r="52" spans="1:45" ht="27.75" customHeight="1" thickBot="1" x14ac:dyDescent="0.3">
      <c r="A52" s="87"/>
      <c r="B52" s="68"/>
      <c r="C52" s="67"/>
      <c r="D52" s="70"/>
      <c r="E52" s="66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4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83"/>
      <c r="AP52" s="83"/>
      <c r="AQ52" s="83"/>
      <c r="AR52" s="82" t="str">
        <f>IF(B52="","",IF(B52="N",ROUND(F52*6,2)+ROUND(G52*12.5,2)+ROUND(H52*19,2)+ROUND(I52*34.5,2)+ROUND(J52*58,2)+ROUND(K52*317.5,2)+ROUND(L52*423,2)+ROUND(M52*635,2)+ROUND(N52*79,2)+ROUND(O52*158.5,2)+ROUND(P52*264.5,2)+ROUND(Q52*6,2)+ROUND(R52*12.5,2)+ROUND(S52*58,2)+ROUND(T52*79,2)+ROUND(U52*132,2)+ROUND(V52*79,2)+ROUND(W52*158.5,2)+ROUND(X52*264.5,2)+ROUND(Y52*6,2)+ROUND(Z52*12.5,2)+ROUND(AA52*58,2)+ROUND(AB52*79,2)+ROUND(AC52*132,2)+ROUND(AD52*79,2)+ROUND(AE52*158.5,2)+ROUND(AF52*264.5,2)+ROUND(AG52*6,2)+ROUND(AH52*12.5,2)+ROUND(AI52*58,2)+ROUND(AJ52*79,2)+ROUND(AK52*132,2)+ROUND(AL52*79,2)+ROUND(AM52*158.5,2)+ROUND(AN52*6,2)+ROUND(AO52*12.5,2)+ROUND(AP52*58,2)+ROUND(AQ52*79,2),IF(B52="B","brak przesłanek do naliczenia opłaty",IF(B52="Z",IF(C52=0,0,IF(C52="","",IF(C52=1,34*C52,IF(C52=2,34*C52,IF(C52=3,34*C52,IF(C52=4,34*C52,IF(C52=5,34*C52,IF(C52&gt;5,34*C52,"nieprawidłowa "))))))))))))</f>
        <v/>
      </c>
    </row>
    <row r="53" spans="1:45" ht="29.25" hidden="1" customHeight="1" thickBot="1" x14ac:dyDescent="0.3">
      <c r="A53" s="53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5"/>
    </row>
    <row r="54" spans="1:45" ht="9" customHeight="1" x14ac:dyDescent="0.25">
      <c r="A54" s="336" t="s">
        <v>389</v>
      </c>
      <c r="B54" s="337"/>
      <c r="C54" s="337"/>
      <c r="D54" s="337"/>
      <c r="E54" s="337"/>
      <c r="F54" s="340" t="s">
        <v>1069</v>
      </c>
      <c r="G54" s="341"/>
      <c r="H54" s="341"/>
      <c r="I54" s="341"/>
      <c r="J54" s="341"/>
      <c r="K54" s="341"/>
      <c r="L54" s="341"/>
      <c r="M54" s="341"/>
      <c r="N54" s="341"/>
      <c r="O54" s="341"/>
      <c r="P54" s="341"/>
      <c r="Q54" s="341"/>
      <c r="R54" s="341"/>
      <c r="S54" s="341"/>
      <c r="T54" s="341"/>
      <c r="U54" s="341"/>
      <c r="V54" s="341"/>
      <c r="W54" s="341"/>
      <c r="X54" s="341"/>
      <c r="Y54" s="341"/>
      <c r="Z54" s="341"/>
      <c r="AA54" s="341"/>
      <c r="AB54" s="341"/>
      <c r="AC54" s="341"/>
      <c r="AD54" s="341"/>
      <c r="AE54" s="341"/>
      <c r="AF54" s="341"/>
      <c r="AG54" s="341"/>
      <c r="AH54" s="341"/>
      <c r="AI54" s="341"/>
      <c r="AJ54" s="341"/>
      <c r="AK54" s="341"/>
      <c r="AL54" s="341"/>
      <c r="AM54" s="341"/>
      <c r="AN54" s="341"/>
      <c r="AO54" s="341"/>
      <c r="AP54" s="341"/>
      <c r="AQ54" s="341"/>
      <c r="AR54" s="342"/>
      <c r="AS54" s="79"/>
    </row>
    <row r="55" spans="1:45" ht="64.5" customHeight="1" thickBot="1" x14ac:dyDescent="0.3">
      <c r="A55" s="338"/>
      <c r="B55" s="339"/>
      <c r="C55" s="339"/>
      <c r="D55" s="339"/>
      <c r="E55" s="339"/>
      <c r="F55" s="343">
        <f>SUM(C14,C16,C18,C20,C22,C24,C26,C28,C30,C32,C34,C36,C38,C40,C42,C44,C46,C48,C50,C52)</f>
        <v>0</v>
      </c>
      <c r="G55" s="344"/>
      <c r="H55" s="344"/>
      <c r="I55" s="344"/>
      <c r="J55" s="344"/>
      <c r="K55" s="344"/>
      <c r="L55" s="344"/>
      <c r="M55" s="344"/>
      <c r="N55" s="344"/>
      <c r="O55" s="344"/>
      <c r="P55" s="344"/>
      <c r="Q55" s="344"/>
      <c r="R55" s="344"/>
      <c r="S55" s="344"/>
      <c r="T55" s="344"/>
      <c r="U55" s="344"/>
      <c r="V55" s="344"/>
      <c r="W55" s="344"/>
      <c r="X55" s="344"/>
      <c r="Y55" s="344"/>
      <c r="Z55" s="344"/>
      <c r="AA55" s="344"/>
      <c r="AB55" s="344"/>
      <c r="AC55" s="344"/>
      <c r="AD55" s="344"/>
      <c r="AE55" s="344"/>
      <c r="AF55" s="344"/>
      <c r="AG55" s="344"/>
      <c r="AH55" s="344"/>
      <c r="AI55" s="344"/>
      <c r="AJ55" s="344"/>
      <c r="AK55" s="344"/>
      <c r="AL55" s="344"/>
      <c r="AM55" s="344"/>
      <c r="AN55" s="344"/>
      <c r="AO55" s="344"/>
      <c r="AP55" s="344"/>
      <c r="AQ55" s="344"/>
      <c r="AR55" s="345"/>
      <c r="AS55" s="79"/>
    </row>
    <row r="56" spans="1:45" ht="8.25" customHeight="1" x14ac:dyDescent="0.25">
      <c r="A56" s="346" t="s">
        <v>1101</v>
      </c>
      <c r="B56" s="347"/>
      <c r="C56" s="347"/>
      <c r="D56" s="347"/>
      <c r="E56" s="348"/>
      <c r="F56" s="352" t="s">
        <v>1070</v>
      </c>
      <c r="G56" s="352"/>
      <c r="H56" s="352"/>
      <c r="I56" s="352"/>
      <c r="J56" s="352"/>
      <c r="K56" s="352"/>
      <c r="L56" s="352"/>
      <c r="M56" s="352"/>
      <c r="N56" s="352"/>
      <c r="O56" s="352"/>
      <c r="P56" s="352"/>
      <c r="Q56" s="352"/>
      <c r="R56" s="352"/>
      <c r="S56" s="352"/>
      <c r="T56" s="352"/>
      <c r="U56" s="352"/>
      <c r="V56" s="352"/>
      <c r="W56" s="352"/>
      <c r="X56" s="352"/>
      <c r="Y56" s="352"/>
      <c r="Z56" s="352"/>
      <c r="AA56" s="352"/>
      <c r="AB56" s="352"/>
      <c r="AC56" s="352"/>
      <c r="AD56" s="352"/>
      <c r="AE56" s="352"/>
      <c r="AF56" s="352"/>
      <c r="AG56" s="352"/>
      <c r="AH56" s="352"/>
      <c r="AI56" s="352"/>
      <c r="AJ56" s="352"/>
      <c r="AK56" s="352"/>
      <c r="AL56" s="352"/>
      <c r="AM56" s="352"/>
      <c r="AN56" s="352"/>
      <c r="AO56" s="352"/>
      <c r="AP56" s="352"/>
      <c r="AQ56" s="352"/>
      <c r="AR56" s="353"/>
      <c r="AS56" s="79"/>
    </row>
    <row r="57" spans="1:45" ht="64.5" customHeight="1" thickBot="1" x14ac:dyDescent="0.3">
      <c r="A57" s="349"/>
      <c r="B57" s="350"/>
      <c r="C57" s="350"/>
      <c r="D57" s="350"/>
      <c r="E57" s="351"/>
      <c r="F57" s="354">
        <f>SUMIF(B14:B52,"Z",AR14:AR52)</f>
        <v>0</v>
      </c>
      <c r="G57" s="355"/>
      <c r="H57" s="355"/>
      <c r="I57" s="355"/>
      <c r="J57" s="355"/>
      <c r="K57" s="355"/>
      <c r="L57" s="355"/>
      <c r="M57" s="355"/>
      <c r="N57" s="355"/>
      <c r="O57" s="355"/>
      <c r="P57" s="355"/>
      <c r="Q57" s="355"/>
      <c r="R57" s="355"/>
      <c r="S57" s="355"/>
      <c r="T57" s="355"/>
      <c r="U57" s="355"/>
      <c r="V57" s="355"/>
      <c r="W57" s="355"/>
      <c r="X57" s="355"/>
      <c r="Y57" s="355"/>
      <c r="Z57" s="355"/>
      <c r="AA57" s="355"/>
      <c r="AB57" s="355"/>
      <c r="AC57" s="355"/>
      <c r="AD57" s="355"/>
      <c r="AE57" s="355"/>
      <c r="AF57" s="355"/>
      <c r="AG57" s="355"/>
      <c r="AH57" s="355"/>
      <c r="AI57" s="355"/>
      <c r="AJ57" s="355"/>
      <c r="AK57" s="355"/>
      <c r="AL57" s="355"/>
      <c r="AM57" s="355"/>
      <c r="AN57" s="355"/>
      <c r="AO57" s="355"/>
      <c r="AP57" s="355"/>
      <c r="AQ57" s="355"/>
      <c r="AR57" s="356"/>
      <c r="AS57" s="79"/>
    </row>
    <row r="58" spans="1:45" ht="8.25" customHeight="1" x14ac:dyDescent="0.25">
      <c r="A58" s="346" t="s">
        <v>1102</v>
      </c>
      <c r="B58" s="347"/>
      <c r="C58" s="347"/>
      <c r="D58" s="347"/>
      <c r="E58" s="347"/>
      <c r="F58" s="361" t="s">
        <v>1071</v>
      </c>
      <c r="G58" s="362"/>
      <c r="H58" s="362"/>
      <c r="I58" s="362"/>
      <c r="J58" s="362"/>
      <c r="K58" s="362"/>
      <c r="L58" s="362"/>
      <c r="M58" s="362"/>
      <c r="N58" s="362"/>
      <c r="O58" s="362"/>
      <c r="P58" s="362"/>
      <c r="Q58" s="362"/>
      <c r="R58" s="362"/>
      <c r="S58" s="362"/>
      <c r="T58" s="362"/>
      <c r="U58" s="362"/>
      <c r="V58" s="362"/>
      <c r="W58" s="362"/>
      <c r="X58" s="362"/>
      <c r="Y58" s="362"/>
      <c r="Z58" s="362"/>
      <c r="AA58" s="362"/>
      <c r="AB58" s="362"/>
      <c r="AC58" s="362"/>
      <c r="AD58" s="362"/>
      <c r="AE58" s="362"/>
      <c r="AF58" s="362"/>
      <c r="AG58" s="362"/>
      <c r="AH58" s="362"/>
      <c r="AI58" s="362"/>
      <c r="AJ58" s="362"/>
      <c r="AK58" s="362"/>
      <c r="AL58" s="362"/>
      <c r="AM58" s="362"/>
      <c r="AN58" s="362"/>
      <c r="AO58" s="362"/>
      <c r="AP58" s="362"/>
      <c r="AQ58" s="362"/>
      <c r="AR58" s="363"/>
      <c r="AS58" s="79"/>
    </row>
    <row r="59" spans="1:45" ht="64.5" customHeight="1" thickBot="1" x14ac:dyDescent="0.3">
      <c r="A59" s="349"/>
      <c r="B59" s="350"/>
      <c r="C59" s="350"/>
      <c r="D59" s="350"/>
      <c r="E59" s="350"/>
      <c r="F59" s="354">
        <f>SUMIF(B14:B52,"N",AR14:AR52)</f>
        <v>0</v>
      </c>
      <c r="G59" s="355"/>
      <c r="H59" s="355"/>
      <c r="I59" s="355"/>
      <c r="J59" s="355"/>
      <c r="K59" s="355"/>
      <c r="L59" s="355"/>
      <c r="M59" s="355"/>
      <c r="N59" s="355"/>
      <c r="O59" s="355"/>
      <c r="P59" s="355"/>
      <c r="Q59" s="355"/>
      <c r="R59" s="355"/>
      <c r="S59" s="355"/>
      <c r="T59" s="355"/>
      <c r="U59" s="355"/>
      <c r="V59" s="355"/>
      <c r="W59" s="355"/>
      <c r="X59" s="355"/>
      <c r="Y59" s="355"/>
      <c r="Z59" s="355"/>
      <c r="AA59" s="355"/>
      <c r="AB59" s="355"/>
      <c r="AC59" s="355"/>
      <c r="AD59" s="355"/>
      <c r="AE59" s="355"/>
      <c r="AF59" s="355"/>
      <c r="AG59" s="355"/>
      <c r="AH59" s="355"/>
      <c r="AI59" s="355"/>
      <c r="AJ59" s="355"/>
      <c r="AK59" s="355"/>
      <c r="AL59" s="355"/>
      <c r="AM59" s="355"/>
      <c r="AN59" s="355"/>
      <c r="AO59" s="355"/>
      <c r="AP59" s="355"/>
      <c r="AQ59" s="355"/>
      <c r="AR59" s="356"/>
      <c r="AS59" s="79"/>
    </row>
    <row r="60" spans="1:45" ht="15.75" thickBot="1" x14ac:dyDescent="0.3">
      <c r="A60" s="364" t="s">
        <v>350</v>
      </c>
      <c r="B60" s="365"/>
      <c r="C60" s="365"/>
      <c r="D60" s="365"/>
      <c r="E60" s="366"/>
      <c r="F60" s="366"/>
      <c r="G60" s="366"/>
      <c r="H60" s="366"/>
      <c r="I60" s="366"/>
      <c r="J60" s="366"/>
      <c r="K60" s="366"/>
      <c r="L60" s="366"/>
      <c r="M60" s="366"/>
      <c r="N60" s="366"/>
      <c r="O60" s="366"/>
      <c r="P60" s="366"/>
      <c r="Q60" s="366"/>
      <c r="R60" s="366"/>
      <c r="S60" s="366"/>
      <c r="T60" s="366"/>
      <c r="U60" s="366"/>
      <c r="V60" s="366"/>
      <c r="W60" s="366"/>
      <c r="X60" s="366"/>
      <c r="Y60" s="366"/>
      <c r="Z60" s="366"/>
      <c r="AA60" s="366"/>
      <c r="AB60" s="366"/>
      <c r="AC60" s="366"/>
      <c r="AD60" s="366"/>
      <c r="AE60" s="366"/>
      <c r="AF60" s="366"/>
      <c r="AG60" s="366"/>
      <c r="AH60" s="366"/>
      <c r="AI60" s="366"/>
      <c r="AJ60" s="366"/>
      <c r="AK60" s="366"/>
      <c r="AL60" s="366"/>
      <c r="AM60" s="366"/>
      <c r="AN60" s="366"/>
      <c r="AO60" s="366"/>
      <c r="AP60" s="366"/>
      <c r="AQ60" s="366"/>
      <c r="AR60" s="367"/>
      <c r="AS60" s="79"/>
    </row>
    <row r="61" spans="1:45" ht="9.75" customHeight="1" x14ac:dyDescent="0.25">
      <c r="A61" s="15"/>
      <c r="B61" s="368" t="s">
        <v>1095</v>
      </c>
      <c r="C61" s="369"/>
      <c r="D61" s="369"/>
      <c r="E61" s="370"/>
      <c r="F61" s="371" t="s">
        <v>1096</v>
      </c>
      <c r="G61" s="372"/>
      <c r="H61" s="372"/>
      <c r="I61" s="372"/>
      <c r="J61" s="372"/>
      <c r="K61" s="372"/>
      <c r="L61" s="372"/>
      <c r="M61" s="372"/>
      <c r="N61" s="372"/>
      <c r="O61" s="372"/>
      <c r="P61" s="372"/>
      <c r="Q61" s="372"/>
      <c r="R61" s="372"/>
      <c r="S61" s="371" t="s">
        <v>1097</v>
      </c>
      <c r="T61" s="372"/>
      <c r="U61" s="372"/>
      <c r="V61" s="372"/>
      <c r="W61" s="372"/>
      <c r="X61" s="372"/>
      <c r="Y61" s="372"/>
      <c r="Z61" s="372"/>
      <c r="AA61" s="372"/>
      <c r="AB61" s="372"/>
      <c r="AC61" s="372"/>
      <c r="AD61" s="372"/>
      <c r="AE61" s="372"/>
      <c r="AF61" s="372"/>
      <c r="AG61" s="372"/>
      <c r="AH61" s="372"/>
      <c r="AI61" s="372"/>
      <c r="AJ61" s="372"/>
      <c r="AK61" s="372"/>
      <c r="AL61" s="372"/>
      <c r="AM61" s="372"/>
      <c r="AN61" s="372"/>
      <c r="AO61" s="372"/>
      <c r="AP61" s="372"/>
      <c r="AQ61" s="372"/>
      <c r="AR61" s="373"/>
      <c r="AS61" s="79"/>
    </row>
    <row r="62" spans="1:45" ht="28.5" customHeight="1" x14ac:dyDescent="0.25">
      <c r="A62" s="15"/>
      <c r="B62" s="128"/>
      <c r="C62" s="129"/>
      <c r="D62" s="129"/>
      <c r="E62" s="130"/>
      <c r="F62" s="128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30"/>
      <c r="S62" s="128"/>
      <c r="T62" s="129"/>
      <c r="U62" s="129"/>
      <c r="V62" s="129"/>
      <c r="W62" s="129"/>
      <c r="X62" s="129"/>
      <c r="Y62" s="129"/>
      <c r="Z62" s="129"/>
      <c r="AA62" s="129"/>
      <c r="AB62" s="129"/>
      <c r="AC62" s="129"/>
      <c r="AD62" s="129"/>
      <c r="AE62" s="129"/>
      <c r="AF62" s="129"/>
      <c r="AG62" s="129"/>
      <c r="AH62" s="129"/>
      <c r="AI62" s="129"/>
      <c r="AJ62" s="129"/>
      <c r="AK62" s="129"/>
      <c r="AL62" s="129"/>
      <c r="AM62" s="129"/>
      <c r="AN62" s="129"/>
      <c r="AO62" s="129"/>
      <c r="AP62" s="129"/>
      <c r="AQ62" s="129"/>
      <c r="AR62" s="374"/>
      <c r="AS62" s="79"/>
    </row>
    <row r="63" spans="1:45" ht="10.5" customHeight="1" x14ac:dyDescent="0.25">
      <c r="A63" s="15"/>
      <c r="B63" s="233" t="s">
        <v>1098</v>
      </c>
      <c r="C63" s="234"/>
      <c r="D63" s="234"/>
      <c r="E63" s="234"/>
      <c r="F63" s="234"/>
      <c r="G63" s="234"/>
      <c r="H63" s="234"/>
      <c r="I63" s="234"/>
      <c r="J63" s="234"/>
      <c r="K63" s="234"/>
      <c r="L63" s="234"/>
      <c r="M63" s="234"/>
      <c r="N63" s="234"/>
      <c r="O63" s="234"/>
      <c r="P63" s="234"/>
      <c r="Q63" s="234"/>
      <c r="R63" s="235"/>
      <c r="S63" s="305" t="s">
        <v>1099</v>
      </c>
      <c r="T63" s="305"/>
      <c r="U63" s="305"/>
      <c r="V63" s="305"/>
      <c r="W63" s="305"/>
      <c r="X63" s="305"/>
      <c r="Y63" s="305"/>
      <c r="Z63" s="305"/>
      <c r="AA63" s="305"/>
      <c r="AB63" s="305"/>
      <c r="AC63" s="305"/>
      <c r="AD63" s="305"/>
      <c r="AE63" s="305"/>
      <c r="AF63" s="305"/>
      <c r="AG63" s="305"/>
      <c r="AH63" s="305"/>
      <c r="AI63" s="305"/>
      <c r="AJ63" s="305"/>
      <c r="AK63" s="305"/>
      <c r="AL63" s="305"/>
      <c r="AM63" s="305"/>
      <c r="AN63" s="305"/>
      <c r="AO63" s="305"/>
      <c r="AP63" s="305"/>
      <c r="AQ63" s="305"/>
      <c r="AR63" s="307"/>
      <c r="AS63" s="79"/>
    </row>
    <row r="64" spans="1:45" ht="30.75" customHeight="1" thickBot="1" x14ac:dyDescent="0.3">
      <c r="A64" s="15"/>
      <c r="B64" s="357"/>
      <c r="C64" s="358"/>
      <c r="D64" s="358"/>
      <c r="E64" s="358"/>
      <c r="F64" s="358"/>
      <c r="G64" s="358"/>
      <c r="H64" s="358"/>
      <c r="I64" s="358"/>
      <c r="J64" s="358"/>
      <c r="K64" s="358"/>
      <c r="L64" s="358"/>
      <c r="M64" s="358"/>
      <c r="N64" s="358"/>
      <c r="O64" s="358"/>
      <c r="P64" s="358"/>
      <c r="Q64" s="358"/>
      <c r="R64" s="359"/>
      <c r="S64" s="357"/>
      <c r="T64" s="358"/>
      <c r="U64" s="358"/>
      <c r="V64" s="358"/>
      <c r="W64" s="358"/>
      <c r="X64" s="358"/>
      <c r="Y64" s="358"/>
      <c r="Z64" s="358"/>
      <c r="AA64" s="358"/>
      <c r="AB64" s="358"/>
      <c r="AC64" s="358"/>
      <c r="AD64" s="358"/>
      <c r="AE64" s="358"/>
      <c r="AF64" s="358"/>
      <c r="AG64" s="358"/>
      <c r="AH64" s="358"/>
      <c r="AI64" s="358"/>
      <c r="AJ64" s="358"/>
      <c r="AK64" s="358"/>
      <c r="AL64" s="358"/>
      <c r="AM64" s="358"/>
      <c r="AN64" s="358"/>
      <c r="AO64" s="358"/>
      <c r="AP64" s="358"/>
      <c r="AQ64" s="358"/>
      <c r="AR64" s="360"/>
      <c r="AS64" s="79"/>
    </row>
    <row r="65" spans="1:45" ht="23.25" customHeight="1" x14ac:dyDescent="0.25">
      <c r="A65" s="384" t="s">
        <v>30</v>
      </c>
      <c r="B65" s="385"/>
      <c r="C65" s="385"/>
      <c r="D65" s="385"/>
      <c r="E65" s="385"/>
      <c r="F65" s="385"/>
      <c r="G65" s="385"/>
      <c r="H65" s="385"/>
      <c r="I65" s="385"/>
      <c r="J65" s="385"/>
      <c r="K65" s="385"/>
      <c r="L65" s="385"/>
      <c r="M65" s="385"/>
      <c r="N65" s="385"/>
      <c r="O65" s="385"/>
      <c r="P65" s="385"/>
      <c r="Q65" s="385"/>
      <c r="R65" s="385"/>
      <c r="S65" s="385"/>
      <c r="T65" s="385"/>
      <c r="U65" s="385"/>
      <c r="V65" s="385"/>
      <c r="W65" s="385"/>
      <c r="X65" s="385"/>
      <c r="Y65" s="385"/>
      <c r="Z65" s="385"/>
      <c r="AA65" s="385"/>
      <c r="AB65" s="385"/>
      <c r="AC65" s="385"/>
      <c r="AD65" s="385"/>
      <c r="AE65" s="385"/>
      <c r="AF65" s="385"/>
      <c r="AG65" s="385"/>
      <c r="AH65" s="385"/>
      <c r="AI65" s="385"/>
      <c r="AJ65" s="385"/>
      <c r="AK65" s="385"/>
      <c r="AL65" s="385"/>
      <c r="AM65" s="385"/>
      <c r="AN65" s="385"/>
      <c r="AO65" s="385"/>
      <c r="AP65" s="385"/>
      <c r="AQ65" s="385"/>
      <c r="AR65" s="386"/>
    </row>
    <row r="66" spans="1:45" ht="15" customHeight="1" x14ac:dyDescent="0.25">
      <c r="A66" s="387" t="s">
        <v>270</v>
      </c>
      <c r="B66" s="276"/>
      <c r="C66" s="276"/>
      <c r="D66" s="276"/>
      <c r="E66" s="276"/>
      <c r="F66" s="276"/>
      <c r="G66" s="276"/>
      <c r="H66" s="276"/>
      <c r="I66" s="276"/>
      <c r="J66" s="276"/>
      <c r="K66" s="276"/>
      <c r="L66" s="276"/>
      <c r="M66" s="276"/>
      <c r="N66" s="276"/>
      <c r="O66" s="276"/>
      <c r="P66" s="276"/>
      <c r="Q66" s="276"/>
      <c r="R66" s="276"/>
      <c r="S66" s="276"/>
      <c r="T66" s="276"/>
      <c r="U66" s="276"/>
      <c r="V66" s="276"/>
      <c r="W66" s="276"/>
      <c r="X66" s="276"/>
      <c r="Y66" s="276"/>
      <c r="Z66" s="276"/>
      <c r="AA66" s="276"/>
      <c r="AB66" s="276"/>
      <c r="AC66" s="276"/>
      <c r="AD66" s="276"/>
      <c r="AE66" s="276"/>
      <c r="AF66" s="276"/>
      <c r="AG66" s="276"/>
      <c r="AH66" s="276"/>
      <c r="AI66" s="276"/>
      <c r="AJ66" s="276"/>
      <c r="AK66" s="276"/>
      <c r="AL66" s="276"/>
      <c r="AM66" s="276"/>
      <c r="AN66" s="276"/>
      <c r="AO66" s="276"/>
      <c r="AP66" s="276"/>
      <c r="AQ66" s="276"/>
      <c r="AR66" s="388"/>
      <c r="AS66" s="79"/>
    </row>
    <row r="67" spans="1:45" ht="15" customHeight="1" x14ac:dyDescent="0.25">
      <c r="A67" s="378" t="s">
        <v>343</v>
      </c>
      <c r="B67" s="389"/>
      <c r="C67" s="389"/>
      <c r="D67" s="389"/>
      <c r="E67" s="389"/>
      <c r="F67" s="389"/>
      <c r="G67" s="389"/>
      <c r="H67" s="389"/>
      <c r="I67" s="389"/>
      <c r="J67" s="389"/>
      <c r="K67" s="389"/>
      <c r="L67" s="389"/>
      <c r="M67" s="389"/>
      <c r="N67" s="389"/>
      <c r="O67" s="389"/>
      <c r="P67" s="389"/>
      <c r="Q67" s="389"/>
      <c r="R67" s="389"/>
      <c r="S67" s="389"/>
      <c r="T67" s="389"/>
      <c r="U67" s="389"/>
      <c r="V67" s="389"/>
      <c r="W67" s="389"/>
      <c r="X67" s="389"/>
      <c r="Y67" s="389"/>
      <c r="Z67" s="389"/>
      <c r="AA67" s="389"/>
      <c r="AB67" s="389"/>
      <c r="AC67" s="389"/>
      <c r="AD67" s="389"/>
      <c r="AE67" s="389"/>
      <c r="AF67" s="389"/>
      <c r="AG67" s="389"/>
      <c r="AH67" s="389"/>
      <c r="AI67" s="389"/>
      <c r="AJ67" s="389"/>
      <c r="AK67" s="389"/>
      <c r="AL67" s="389"/>
      <c r="AM67" s="389"/>
      <c r="AN67" s="389"/>
      <c r="AO67" s="389"/>
      <c r="AP67" s="389"/>
      <c r="AQ67" s="389"/>
      <c r="AR67" s="390"/>
      <c r="AS67" s="79"/>
    </row>
    <row r="68" spans="1:45" ht="24" customHeight="1" x14ac:dyDescent="0.25">
      <c r="A68" s="375" t="s">
        <v>338</v>
      </c>
      <c r="B68" s="376"/>
      <c r="C68" s="376"/>
      <c r="D68" s="376"/>
      <c r="E68" s="376"/>
      <c r="F68" s="376"/>
      <c r="G68" s="376"/>
      <c r="H68" s="376"/>
      <c r="I68" s="376"/>
      <c r="J68" s="376"/>
      <c r="K68" s="376"/>
      <c r="L68" s="376"/>
      <c r="M68" s="376"/>
      <c r="N68" s="376"/>
      <c r="O68" s="376"/>
      <c r="P68" s="376"/>
      <c r="Q68" s="376"/>
      <c r="R68" s="376"/>
      <c r="S68" s="376"/>
      <c r="T68" s="376"/>
      <c r="U68" s="376"/>
      <c r="V68" s="376"/>
      <c r="W68" s="376"/>
      <c r="X68" s="376"/>
      <c r="Y68" s="376"/>
      <c r="Z68" s="376"/>
      <c r="AA68" s="376"/>
      <c r="AB68" s="376"/>
      <c r="AC68" s="376"/>
      <c r="AD68" s="376"/>
      <c r="AE68" s="376"/>
      <c r="AF68" s="376"/>
      <c r="AG68" s="376"/>
      <c r="AH68" s="376"/>
      <c r="AI68" s="376"/>
      <c r="AJ68" s="376"/>
      <c r="AK68" s="376"/>
      <c r="AL68" s="376"/>
      <c r="AM68" s="376"/>
      <c r="AN68" s="376"/>
      <c r="AO68" s="376"/>
      <c r="AP68" s="376"/>
      <c r="AQ68" s="376"/>
      <c r="AR68" s="377"/>
      <c r="AS68" s="79"/>
    </row>
    <row r="69" spans="1:45" ht="15" customHeight="1" x14ac:dyDescent="0.25">
      <c r="A69" s="375" t="s">
        <v>339</v>
      </c>
      <c r="B69" s="376"/>
      <c r="C69" s="376"/>
      <c r="D69" s="376"/>
      <c r="E69" s="376"/>
      <c r="F69" s="376"/>
      <c r="G69" s="376"/>
      <c r="H69" s="376"/>
      <c r="I69" s="376"/>
      <c r="J69" s="376"/>
      <c r="K69" s="376"/>
      <c r="L69" s="376"/>
      <c r="M69" s="376"/>
      <c r="N69" s="376"/>
      <c r="O69" s="376"/>
      <c r="P69" s="376"/>
      <c r="Q69" s="376"/>
      <c r="R69" s="376"/>
      <c r="S69" s="376"/>
      <c r="T69" s="376"/>
      <c r="U69" s="376"/>
      <c r="V69" s="376"/>
      <c r="W69" s="376"/>
      <c r="X69" s="376"/>
      <c r="Y69" s="376"/>
      <c r="Z69" s="376"/>
      <c r="AA69" s="376"/>
      <c r="AB69" s="376"/>
      <c r="AC69" s="376"/>
      <c r="AD69" s="376"/>
      <c r="AE69" s="376"/>
      <c r="AF69" s="376"/>
      <c r="AG69" s="376"/>
      <c r="AH69" s="376"/>
      <c r="AI69" s="376"/>
      <c r="AJ69" s="376"/>
      <c r="AK69" s="376"/>
      <c r="AL69" s="376"/>
      <c r="AM69" s="376"/>
      <c r="AN69" s="376"/>
      <c r="AO69" s="376"/>
      <c r="AP69" s="376"/>
      <c r="AQ69" s="376"/>
      <c r="AR69" s="377"/>
      <c r="AS69" s="79"/>
    </row>
    <row r="70" spans="1:45" ht="24.75" customHeight="1" x14ac:dyDescent="0.25">
      <c r="A70" s="391" t="s">
        <v>1103</v>
      </c>
      <c r="B70" s="392"/>
      <c r="C70" s="392"/>
      <c r="D70" s="392"/>
      <c r="E70" s="392"/>
      <c r="F70" s="392"/>
      <c r="G70" s="392"/>
      <c r="H70" s="392"/>
      <c r="I70" s="392"/>
      <c r="J70" s="392"/>
      <c r="K70" s="392"/>
      <c r="L70" s="392"/>
      <c r="M70" s="392"/>
      <c r="N70" s="392"/>
      <c r="O70" s="392"/>
      <c r="P70" s="392"/>
      <c r="Q70" s="392"/>
      <c r="R70" s="392"/>
      <c r="S70" s="392"/>
      <c r="T70" s="392"/>
      <c r="U70" s="392"/>
      <c r="V70" s="392"/>
      <c r="W70" s="392"/>
      <c r="X70" s="392"/>
      <c r="Y70" s="392"/>
      <c r="Z70" s="392"/>
      <c r="AA70" s="392"/>
      <c r="AB70" s="392"/>
      <c r="AC70" s="392"/>
      <c r="AD70" s="392"/>
      <c r="AE70" s="392"/>
      <c r="AF70" s="392"/>
      <c r="AG70" s="392"/>
      <c r="AH70" s="392"/>
      <c r="AI70" s="392"/>
      <c r="AJ70" s="392"/>
      <c r="AK70" s="392"/>
      <c r="AL70" s="392"/>
      <c r="AM70" s="392"/>
      <c r="AN70" s="392"/>
      <c r="AO70" s="392"/>
      <c r="AP70" s="392"/>
      <c r="AQ70" s="392"/>
      <c r="AR70" s="393"/>
    </row>
    <row r="71" spans="1:45" ht="15" customHeight="1" x14ac:dyDescent="0.25">
      <c r="A71" s="375" t="s">
        <v>344</v>
      </c>
      <c r="B71" s="376"/>
      <c r="C71" s="376"/>
      <c r="D71" s="376"/>
      <c r="E71" s="376"/>
      <c r="F71" s="376"/>
      <c r="G71" s="376"/>
      <c r="H71" s="376"/>
      <c r="I71" s="376"/>
      <c r="J71" s="376"/>
      <c r="K71" s="376"/>
      <c r="L71" s="376"/>
      <c r="M71" s="376"/>
      <c r="N71" s="376"/>
      <c r="O71" s="376"/>
      <c r="P71" s="376"/>
      <c r="Q71" s="376"/>
      <c r="R71" s="376"/>
      <c r="S71" s="376"/>
      <c r="T71" s="376"/>
      <c r="U71" s="376"/>
      <c r="V71" s="376"/>
      <c r="W71" s="376"/>
      <c r="X71" s="376"/>
      <c r="Y71" s="376"/>
      <c r="Z71" s="376"/>
      <c r="AA71" s="376"/>
      <c r="AB71" s="376"/>
      <c r="AC71" s="376"/>
      <c r="AD71" s="376"/>
      <c r="AE71" s="376"/>
      <c r="AF71" s="376"/>
      <c r="AG71" s="376"/>
      <c r="AH71" s="376"/>
      <c r="AI71" s="376"/>
      <c r="AJ71" s="376"/>
      <c r="AK71" s="376"/>
      <c r="AL71" s="376"/>
      <c r="AM71" s="376"/>
      <c r="AN71" s="376"/>
      <c r="AO71" s="376"/>
      <c r="AP71" s="376"/>
      <c r="AQ71" s="376"/>
      <c r="AR71" s="377"/>
    </row>
    <row r="72" spans="1:45" ht="17.25" customHeight="1" x14ac:dyDescent="0.25">
      <c r="A72" s="378" t="s">
        <v>345</v>
      </c>
      <c r="B72" s="379"/>
      <c r="C72" s="379"/>
      <c r="D72" s="379"/>
      <c r="E72" s="379"/>
      <c r="F72" s="379"/>
      <c r="G72" s="379"/>
      <c r="H72" s="379"/>
      <c r="I72" s="379"/>
      <c r="J72" s="379"/>
      <c r="K72" s="379"/>
      <c r="L72" s="379"/>
      <c r="M72" s="379"/>
      <c r="N72" s="379"/>
      <c r="O72" s="379"/>
      <c r="P72" s="379"/>
      <c r="Q72" s="379"/>
      <c r="R72" s="379"/>
      <c r="S72" s="379"/>
      <c r="T72" s="379"/>
      <c r="U72" s="379"/>
      <c r="V72" s="379"/>
      <c r="W72" s="379"/>
      <c r="X72" s="379"/>
      <c r="Y72" s="379"/>
      <c r="Z72" s="379"/>
      <c r="AA72" s="379"/>
      <c r="AB72" s="379"/>
      <c r="AC72" s="379"/>
      <c r="AD72" s="379"/>
      <c r="AE72" s="379"/>
      <c r="AF72" s="379"/>
      <c r="AG72" s="379"/>
      <c r="AH72" s="379"/>
      <c r="AI72" s="379"/>
      <c r="AJ72" s="379"/>
      <c r="AK72" s="379"/>
      <c r="AL72" s="379"/>
      <c r="AM72" s="379"/>
      <c r="AN72" s="379"/>
      <c r="AO72" s="379"/>
      <c r="AP72" s="379"/>
      <c r="AQ72" s="379"/>
      <c r="AR72" s="380"/>
    </row>
    <row r="73" spans="1:45" x14ac:dyDescent="0.25">
      <c r="A73" s="381" t="s">
        <v>1104</v>
      </c>
      <c r="B73" s="382"/>
      <c r="C73" s="382"/>
      <c r="D73" s="382"/>
      <c r="E73" s="382"/>
      <c r="F73" s="382"/>
      <c r="G73" s="382"/>
      <c r="H73" s="382"/>
      <c r="I73" s="382"/>
      <c r="J73" s="382"/>
      <c r="K73" s="382"/>
      <c r="L73" s="382"/>
      <c r="M73" s="382"/>
      <c r="N73" s="382"/>
      <c r="O73" s="382"/>
      <c r="P73" s="382"/>
      <c r="Q73" s="382"/>
      <c r="R73" s="382"/>
      <c r="S73" s="382"/>
      <c r="T73" s="382"/>
      <c r="U73" s="382"/>
      <c r="V73" s="382"/>
      <c r="W73" s="382"/>
      <c r="X73" s="382"/>
      <c r="Y73" s="382"/>
      <c r="Z73" s="382"/>
      <c r="AA73" s="382"/>
      <c r="AB73" s="382"/>
      <c r="AC73" s="382"/>
      <c r="AD73" s="382"/>
      <c r="AE73" s="382"/>
      <c r="AF73" s="382"/>
      <c r="AG73" s="382"/>
      <c r="AH73" s="382"/>
      <c r="AI73" s="382"/>
      <c r="AJ73" s="382"/>
      <c r="AK73" s="382"/>
      <c r="AL73" s="382"/>
      <c r="AM73" s="382"/>
      <c r="AN73" s="382"/>
      <c r="AO73" s="382"/>
      <c r="AP73" s="382"/>
      <c r="AQ73" s="382"/>
      <c r="AR73" s="383"/>
      <c r="AS73" s="79"/>
    </row>
    <row r="78" spans="1:45" ht="18" x14ac:dyDescent="0.25">
      <c r="D78" s="25"/>
    </row>
    <row r="79" spans="1:45" ht="18" x14ac:dyDescent="0.25">
      <c r="D79" s="26"/>
    </row>
    <row r="80" spans="1:45" ht="18" x14ac:dyDescent="0.25">
      <c r="D80" s="25"/>
    </row>
    <row r="81" spans="4:4" ht="18" x14ac:dyDescent="0.25">
      <c r="D81" s="25"/>
    </row>
    <row r="82" spans="4:4" ht="18" x14ac:dyDescent="0.25">
      <c r="D82" s="25"/>
    </row>
  </sheetData>
  <sheetProtection algorithmName="SHA-512" hashValue="W2V1caU/YNtAsm3p3NWrwL8A25EfBaN/UqMlxUYYERhq0ingwHT4TLEAtGBIdtSTr1/zFex64Tia8/yuHE0Y6g==" saltValue="EA2dCAW08m9vlDcehRn9Eg==" spinCount="100000" sheet="1" formatCells="0" selectLockedCells="1"/>
  <dataConsolidate/>
  <mergeCells count="51">
    <mergeCell ref="B1:AR1"/>
    <mergeCell ref="A2:AR2"/>
    <mergeCell ref="A3:AR3"/>
    <mergeCell ref="A4:AR4"/>
    <mergeCell ref="B5:T5"/>
    <mergeCell ref="U5:AR5"/>
    <mergeCell ref="B6:T6"/>
    <mergeCell ref="U6:AR6"/>
    <mergeCell ref="A7:AR7"/>
    <mergeCell ref="A8:A11"/>
    <mergeCell ref="B8:B11"/>
    <mergeCell ref="D8:AQ8"/>
    <mergeCell ref="AR8:AR11"/>
    <mergeCell ref="C9:C11"/>
    <mergeCell ref="D9:D11"/>
    <mergeCell ref="E9:E11"/>
    <mergeCell ref="F9:AQ9"/>
    <mergeCell ref="F10:P10"/>
    <mergeCell ref="Q10:X10"/>
    <mergeCell ref="Y10:AF10"/>
    <mergeCell ref="AG10:AM10"/>
    <mergeCell ref="AN10:AQ10"/>
    <mergeCell ref="A54:E55"/>
    <mergeCell ref="F54:AR54"/>
    <mergeCell ref="F55:AR55"/>
    <mergeCell ref="A56:E57"/>
    <mergeCell ref="F56:AR56"/>
    <mergeCell ref="F57:AR57"/>
    <mergeCell ref="B64:R64"/>
    <mergeCell ref="S64:AR64"/>
    <mergeCell ref="A58:E59"/>
    <mergeCell ref="F58:AR58"/>
    <mergeCell ref="F59:AR59"/>
    <mergeCell ref="A60:AR60"/>
    <mergeCell ref="B61:E61"/>
    <mergeCell ref="F61:R61"/>
    <mergeCell ref="S61:AR61"/>
    <mergeCell ref="B62:E62"/>
    <mergeCell ref="F62:R62"/>
    <mergeCell ref="S62:AR62"/>
    <mergeCell ref="B63:R63"/>
    <mergeCell ref="S63:AR63"/>
    <mergeCell ref="A71:AR71"/>
    <mergeCell ref="A72:AR72"/>
    <mergeCell ref="A73:AR73"/>
    <mergeCell ref="A65:AR65"/>
    <mergeCell ref="A66:AR66"/>
    <mergeCell ref="A67:AR67"/>
    <mergeCell ref="A68:AR68"/>
    <mergeCell ref="A69:AR69"/>
    <mergeCell ref="A70:AR70"/>
  </mergeCells>
  <dataValidations count="5">
    <dataValidation type="list" allowBlank="1" showInputMessage="1" showErrorMessage="1" sqref="D14 D16 D18 D20 D22 D24 D26 D28 D30 D32 D34 D36 D38 D40 D42 D44 D46 D48 D50 D52" xr:uid="{00000000-0002-0000-0300-000000000000}">
      <mc:AlternateContent xmlns:x12ac="http://schemas.microsoft.com/office/spreadsheetml/2011/1/ac" xmlns:mc="http://schemas.openxmlformats.org/markup-compatibility/2006">
        <mc:Choice Requires="x12ac">
          <x12ac:list>handel,gastronomia,usługi,"obsługa biurowa, pomieszczenia socjalne związane z działalnością produkcyjną",szkoły,żłobki,przedszkola,przemysłowe zakłady produkcyjne,"biura, urzędy i instytucje",szpitale,hotele i inne obiekty noclegowe</x12ac:list>
        </mc:Choice>
        <mc:Fallback>
          <formula1>"handel,gastronomia,usługi,obsługa biurowa, pomieszczenia socjalne związane z działalnością produkcyjną,szkoły,żłobki,przedszkola,przemysłowe zakłady produkcyjne,biura, urzędy i instytucje,szpitale,hotele i inne obiekty noclegowe"</formula1>
        </mc:Fallback>
      </mc:AlternateContent>
    </dataValidation>
    <dataValidation type="list" allowBlank="1" showInputMessage="1" showErrorMessage="1" sqref="B14" xr:uid="{00000000-0002-0000-0300-000001000000}">
      <formula1>",Z,N,B, ,"</formula1>
    </dataValidation>
    <dataValidation type="list" allowBlank="1" showInputMessage="1" showErrorMessage="1" sqref="B16 B18 B20 B22 B24 B26 B28 B30 B32 B34 B36 B38 B40 B42 B44 B46 B48 B50 B52" xr:uid="{00000000-0002-0000-0300-000002000000}">
      <formula1>",Z,N,B"</formula1>
    </dataValidation>
    <dataValidation type="list" allowBlank="1" showInputMessage="1" showErrorMessage="1" sqref="F14:P14 AN14:AQ14 F50:P50 AN50:AQ50 F16:P16 AN16:AQ16 F18:P18 AN18:AQ18 F20:P20 AN20:AQ20 F22:P22 AN22:AQ22 F24:P24 AN24:AQ24 F26:P26 AN26:AQ26 F28:P28 AN28:AQ28 F30:P30 AN30:AQ30 F32:P32 AN32:AQ32 F34:P34 AN34:AQ34 F36:P36 AN36:AQ36 F38:P38 AN38:AQ38 F40:P40 AN40:AQ40 F42:P42 AN42:AQ42 F44:P44 AN44:AQ44 F46:P46 AN46:AQ46 F48:P48 AN48:AQ48 F52:P52 AN52:AQ52" xr:uid="{00000000-0002-0000-0300-000003000000}">
      <mc:AlternateContent xmlns:x12ac="http://schemas.microsoft.com/office/spreadsheetml/2011/1/ac" xmlns:mc="http://schemas.openxmlformats.org/markup-compatibility/2006">
        <mc:Choice Requires="x12ac">
          <x12ac:list>0,"4,33","8,66","12,99","17,32","21,65","25,98","30,31","34,64","38,97","43,3","47,63","51,96","56,29","60,62","64,95"</x12ac:list>
        </mc:Choice>
        <mc:Fallback>
          <formula1>"0,4,33,8,66,12,99,17,32,21,65,25,98,30,31,34,64,38,97,43,3,47,63,51,96,56,29,60,62,64,95"</formula1>
        </mc:Fallback>
      </mc:AlternateContent>
    </dataValidation>
    <dataValidation type="list" allowBlank="1" showInputMessage="1" showErrorMessage="1" sqref="Q14:AM14 Q36:AM36 Q42:AM42 Q50:AM50 Q26:AM26 Q38:AM38 Q16:AM16 Q32:AM32 Q48:AM48 Q18:AM18 Q28:AM28 Q46:AM46 Q20:AM20 Q34:AM34 Q40:AM40 Q22:AM22 Q30:AM30 Q44:AM44 Q24:AM24 Q52:AM52" xr:uid="{00000000-0002-0000-0300-000004000000}">
      <mc:AlternateContent xmlns:x12ac="http://schemas.microsoft.com/office/spreadsheetml/2011/1/ac" xmlns:mc="http://schemas.openxmlformats.org/markup-compatibility/2006">
        <mc:Choice Requires="x12ac">
          <x12ac:list>"2,17","4,34","6,51","8,68","10,85","13,02","15,19","17,36","19,53","21,7","23,87","26,04","28,21","30,38","32,55"</x12ac:list>
        </mc:Choice>
        <mc:Fallback>
          <formula1>"2,17,4,34,6,51,8,68,10,85,13,02,15,19,17,36,19,53,21,7,23,87,26,04,28,21,30,38,32,55"</formula1>
        </mc:Fallback>
      </mc:AlternateContent>
    </dataValidation>
  </dataValidations>
  <printOptions horizontalCentered="1"/>
  <pageMargins left="0.25" right="0.25" top="0.75" bottom="0.75" header="0.3" footer="0.3"/>
  <pageSetup paperSize="8" scale="4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S82"/>
  <sheetViews>
    <sheetView showGridLines="0" view="pageBreakPreview" zoomScale="70" zoomScaleNormal="70" zoomScaleSheetLayoutView="70" workbookViewId="0">
      <pane ySplit="12" topLeftCell="A13" activePane="bottomLeft" state="frozen"/>
      <selection pane="bottomLeft" activeCell="B62" sqref="B62:E62"/>
    </sheetView>
  </sheetViews>
  <sheetFormatPr defaultRowHeight="15" x14ac:dyDescent="0.25"/>
  <cols>
    <col min="1" max="1" width="10.42578125" customWidth="1"/>
    <col min="2" max="2" width="9.85546875" customWidth="1"/>
    <col min="3" max="3" width="13.28515625" customWidth="1"/>
    <col min="4" max="4" width="33.85546875" customWidth="1"/>
    <col min="5" max="5" width="13.7109375" customWidth="1"/>
    <col min="6" max="13" width="6.7109375" customWidth="1"/>
    <col min="14" max="16" width="8.5703125" customWidth="1"/>
    <col min="17" max="21" width="6.7109375" customWidth="1"/>
    <col min="22" max="22" width="7.5703125" customWidth="1"/>
    <col min="23" max="25" width="8.28515625" customWidth="1"/>
    <col min="26" max="29" width="6.7109375" customWidth="1"/>
    <col min="30" max="32" width="8.42578125" customWidth="1"/>
    <col min="33" max="34" width="7.85546875" customWidth="1"/>
    <col min="35" max="37" width="6.7109375" customWidth="1"/>
    <col min="38" max="39" width="8.5703125" customWidth="1"/>
    <col min="40" max="40" width="6.7109375" customWidth="1"/>
    <col min="41" max="42" width="8.7109375" customWidth="1"/>
    <col min="43" max="43" width="8.5703125" customWidth="1"/>
    <col min="44" max="44" width="24.28515625" customWidth="1"/>
  </cols>
  <sheetData>
    <row r="1" spans="1:45" ht="18" customHeight="1" thickBot="1" x14ac:dyDescent="0.3">
      <c r="A1" t="s">
        <v>174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7"/>
      <c r="Z1" s="257"/>
      <c r="AA1" s="257"/>
      <c r="AB1" s="257"/>
      <c r="AC1" s="257"/>
      <c r="AD1" s="257"/>
      <c r="AE1" s="257"/>
      <c r="AF1" s="257"/>
      <c r="AG1" s="257"/>
      <c r="AH1" s="257"/>
      <c r="AI1" s="257"/>
      <c r="AJ1" s="257"/>
      <c r="AK1" s="257"/>
      <c r="AL1" s="257"/>
      <c r="AM1" s="257"/>
      <c r="AN1" s="257"/>
      <c r="AO1" s="257"/>
      <c r="AP1" s="257"/>
      <c r="AQ1" s="257"/>
      <c r="AR1" s="257"/>
    </row>
    <row r="2" spans="1:45" ht="18" customHeight="1" x14ac:dyDescent="0.25">
      <c r="A2" s="295" t="s">
        <v>236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  <c r="W2" s="296"/>
      <c r="X2" s="296"/>
      <c r="Y2" s="296"/>
      <c r="Z2" s="296"/>
      <c r="AA2" s="296"/>
      <c r="AB2" s="296"/>
      <c r="AC2" s="296"/>
      <c r="AD2" s="296"/>
      <c r="AE2" s="296"/>
      <c r="AF2" s="296"/>
      <c r="AG2" s="296"/>
      <c r="AH2" s="296"/>
      <c r="AI2" s="296"/>
      <c r="AJ2" s="296"/>
      <c r="AK2" s="296"/>
      <c r="AL2" s="296"/>
      <c r="AM2" s="296"/>
      <c r="AN2" s="296"/>
      <c r="AO2" s="296"/>
      <c r="AP2" s="296"/>
      <c r="AQ2" s="296"/>
      <c r="AR2" s="297"/>
      <c r="AS2" s="79"/>
    </row>
    <row r="3" spans="1:45" ht="79.5" customHeight="1" x14ac:dyDescent="0.25">
      <c r="A3" s="298" t="s">
        <v>247</v>
      </c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299"/>
      <c r="T3" s="299"/>
      <c r="U3" s="299"/>
      <c r="V3" s="299"/>
      <c r="W3" s="299"/>
      <c r="X3" s="299"/>
      <c r="Y3" s="299"/>
      <c r="Z3" s="299"/>
      <c r="AA3" s="299"/>
      <c r="AB3" s="299"/>
      <c r="AC3" s="299"/>
      <c r="AD3" s="299"/>
      <c r="AE3" s="299"/>
      <c r="AF3" s="299"/>
      <c r="AG3" s="299"/>
      <c r="AH3" s="299"/>
      <c r="AI3" s="299"/>
      <c r="AJ3" s="299"/>
      <c r="AK3" s="299"/>
      <c r="AL3" s="299"/>
      <c r="AM3" s="299"/>
      <c r="AN3" s="299"/>
      <c r="AO3" s="299"/>
      <c r="AP3" s="299"/>
      <c r="AQ3" s="299"/>
      <c r="AR3" s="300"/>
    </row>
    <row r="4" spans="1:45" ht="17.25" customHeight="1" x14ac:dyDescent="0.25">
      <c r="A4" s="301" t="s">
        <v>348</v>
      </c>
      <c r="B4" s="302"/>
      <c r="C4" s="302"/>
      <c r="D4" s="302"/>
      <c r="E4" s="302"/>
      <c r="F4" s="302"/>
      <c r="G4" s="302"/>
      <c r="H4" s="302"/>
      <c r="I4" s="302"/>
      <c r="J4" s="302"/>
      <c r="K4" s="302"/>
      <c r="L4" s="302"/>
      <c r="M4" s="302"/>
      <c r="N4" s="302"/>
      <c r="O4" s="302"/>
      <c r="P4" s="302"/>
      <c r="Q4" s="302"/>
      <c r="R4" s="302"/>
      <c r="S4" s="302"/>
      <c r="T4" s="302"/>
      <c r="U4" s="302"/>
      <c r="V4" s="302"/>
      <c r="W4" s="302"/>
      <c r="X4" s="302"/>
      <c r="Y4" s="302"/>
      <c r="Z4" s="302"/>
      <c r="AA4" s="302"/>
      <c r="AB4" s="302"/>
      <c r="AC4" s="302"/>
      <c r="AD4" s="302"/>
      <c r="AE4" s="302"/>
      <c r="AF4" s="302"/>
      <c r="AG4" s="302"/>
      <c r="AH4" s="302"/>
      <c r="AI4" s="302"/>
      <c r="AJ4" s="302"/>
      <c r="AK4" s="302"/>
      <c r="AL4" s="302"/>
      <c r="AM4" s="302"/>
      <c r="AN4" s="302"/>
      <c r="AO4" s="302"/>
      <c r="AP4" s="302"/>
      <c r="AQ4" s="302"/>
      <c r="AR4" s="303"/>
      <c r="AS4" s="79"/>
    </row>
    <row r="5" spans="1:45" ht="10.5" customHeight="1" x14ac:dyDescent="0.25">
      <c r="A5" s="51"/>
      <c r="B5" s="304" t="s">
        <v>239</v>
      </c>
      <c r="C5" s="305"/>
      <c r="D5" s="305"/>
      <c r="E5" s="305"/>
      <c r="F5" s="305"/>
      <c r="G5" s="305"/>
      <c r="H5" s="305"/>
      <c r="I5" s="305"/>
      <c r="J5" s="305"/>
      <c r="K5" s="305"/>
      <c r="L5" s="305"/>
      <c r="M5" s="305"/>
      <c r="N5" s="305"/>
      <c r="O5" s="305"/>
      <c r="P5" s="305"/>
      <c r="Q5" s="305"/>
      <c r="R5" s="305"/>
      <c r="S5" s="305"/>
      <c r="T5" s="306"/>
      <c r="U5" s="304" t="s">
        <v>238</v>
      </c>
      <c r="V5" s="305"/>
      <c r="W5" s="305"/>
      <c r="X5" s="305"/>
      <c r="Y5" s="305"/>
      <c r="Z5" s="305"/>
      <c r="AA5" s="305"/>
      <c r="AB5" s="305"/>
      <c r="AC5" s="305"/>
      <c r="AD5" s="305"/>
      <c r="AE5" s="305"/>
      <c r="AF5" s="305"/>
      <c r="AG5" s="305"/>
      <c r="AH5" s="305"/>
      <c r="AI5" s="305"/>
      <c r="AJ5" s="305"/>
      <c r="AK5" s="305"/>
      <c r="AL5" s="305"/>
      <c r="AM5" s="305"/>
      <c r="AN5" s="305"/>
      <c r="AO5" s="305"/>
      <c r="AP5" s="305"/>
      <c r="AQ5" s="305"/>
      <c r="AR5" s="307"/>
      <c r="AS5" s="79"/>
    </row>
    <row r="6" spans="1:45" ht="42.75" customHeight="1" x14ac:dyDescent="0.25">
      <c r="A6" s="52"/>
      <c r="B6" s="272"/>
      <c r="C6" s="273"/>
      <c r="D6" s="273"/>
      <c r="E6" s="273"/>
      <c r="F6" s="273"/>
      <c r="G6" s="273"/>
      <c r="H6" s="273"/>
      <c r="I6" s="273"/>
      <c r="J6" s="273"/>
      <c r="K6" s="273"/>
      <c r="L6" s="273"/>
      <c r="M6" s="273"/>
      <c r="N6" s="273"/>
      <c r="O6" s="273"/>
      <c r="P6" s="273"/>
      <c r="Q6" s="273"/>
      <c r="R6" s="273"/>
      <c r="S6" s="273"/>
      <c r="T6" s="274"/>
      <c r="U6" s="272"/>
      <c r="V6" s="273"/>
      <c r="W6" s="273"/>
      <c r="X6" s="273"/>
      <c r="Y6" s="273"/>
      <c r="Z6" s="273"/>
      <c r="AA6" s="273"/>
      <c r="AB6" s="273"/>
      <c r="AC6" s="273"/>
      <c r="AD6" s="273"/>
      <c r="AE6" s="273"/>
      <c r="AF6" s="273"/>
      <c r="AG6" s="273"/>
      <c r="AH6" s="273"/>
      <c r="AI6" s="273"/>
      <c r="AJ6" s="273"/>
      <c r="AK6" s="273"/>
      <c r="AL6" s="273"/>
      <c r="AM6" s="273"/>
      <c r="AN6" s="273"/>
      <c r="AO6" s="273"/>
      <c r="AP6" s="273"/>
      <c r="AQ6" s="273"/>
      <c r="AR6" s="308"/>
      <c r="AS6" s="79"/>
    </row>
    <row r="7" spans="1:45" ht="16.5" customHeight="1" thickBot="1" x14ac:dyDescent="0.3">
      <c r="A7" s="309" t="s">
        <v>349</v>
      </c>
      <c r="B7" s="310"/>
      <c r="C7" s="310"/>
      <c r="D7" s="310"/>
      <c r="E7" s="310"/>
      <c r="F7" s="310"/>
      <c r="G7" s="310"/>
      <c r="H7" s="310"/>
      <c r="I7" s="310"/>
      <c r="J7" s="310"/>
      <c r="K7" s="310"/>
      <c r="L7" s="310"/>
      <c r="M7" s="310"/>
      <c r="N7" s="310"/>
      <c r="O7" s="310"/>
      <c r="P7" s="310"/>
      <c r="Q7" s="310"/>
      <c r="R7" s="310"/>
      <c r="S7" s="310"/>
      <c r="T7" s="310"/>
      <c r="U7" s="310"/>
      <c r="V7" s="310"/>
      <c r="W7" s="310"/>
      <c r="X7" s="310"/>
      <c r="Y7" s="310"/>
      <c r="Z7" s="310"/>
      <c r="AA7" s="310"/>
      <c r="AB7" s="310"/>
      <c r="AC7" s="310"/>
      <c r="AD7" s="310"/>
      <c r="AE7" s="310"/>
      <c r="AF7" s="310"/>
      <c r="AG7" s="310"/>
      <c r="AH7" s="310"/>
      <c r="AI7" s="310"/>
      <c r="AJ7" s="310"/>
      <c r="AK7" s="310"/>
      <c r="AL7" s="310"/>
      <c r="AM7" s="310"/>
      <c r="AN7" s="310"/>
      <c r="AO7" s="310"/>
      <c r="AP7" s="310"/>
      <c r="AQ7" s="310"/>
      <c r="AR7" s="311"/>
      <c r="AS7" s="79"/>
    </row>
    <row r="8" spans="1:45" ht="16.5" customHeight="1" x14ac:dyDescent="0.25">
      <c r="A8" s="312" t="s">
        <v>342</v>
      </c>
      <c r="B8" s="314" t="s">
        <v>248</v>
      </c>
      <c r="C8" s="21" t="s">
        <v>168</v>
      </c>
      <c r="D8" s="316" t="s">
        <v>241</v>
      </c>
      <c r="E8" s="317"/>
      <c r="F8" s="318"/>
      <c r="G8" s="318"/>
      <c r="H8" s="318"/>
      <c r="I8" s="318"/>
      <c r="J8" s="318"/>
      <c r="K8" s="318"/>
      <c r="L8" s="318"/>
      <c r="M8" s="318"/>
      <c r="N8" s="318"/>
      <c r="O8" s="318"/>
      <c r="P8" s="318"/>
      <c r="Q8" s="318"/>
      <c r="R8" s="318"/>
      <c r="S8" s="318"/>
      <c r="T8" s="318"/>
      <c r="U8" s="318"/>
      <c r="V8" s="318"/>
      <c r="W8" s="318"/>
      <c r="X8" s="318"/>
      <c r="Y8" s="318"/>
      <c r="Z8" s="318"/>
      <c r="AA8" s="318"/>
      <c r="AB8" s="318"/>
      <c r="AC8" s="318"/>
      <c r="AD8" s="318"/>
      <c r="AE8" s="318"/>
      <c r="AF8" s="318"/>
      <c r="AG8" s="318"/>
      <c r="AH8" s="318"/>
      <c r="AI8" s="318"/>
      <c r="AJ8" s="318"/>
      <c r="AK8" s="318"/>
      <c r="AL8" s="318"/>
      <c r="AM8" s="318"/>
      <c r="AN8" s="318"/>
      <c r="AO8" s="318"/>
      <c r="AP8" s="318"/>
      <c r="AQ8" s="319"/>
      <c r="AR8" s="320" t="s">
        <v>271</v>
      </c>
    </row>
    <row r="9" spans="1:45" ht="36.75" customHeight="1" x14ac:dyDescent="0.25">
      <c r="A9" s="313"/>
      <c r="B9" s="315"/>
      <c r="C9" s="322" t="s">
        <v>240</v>
      </c>
      <c r="D9" s="313" t="s">
        <v>249</v>
      </c>
      <c r="E9" s="323" t="s">
        <v>250</v>
      </c>
      <c r="F9" s="315" t="s">
        <v>390</v>
      </c>
      <c r="G9" s="315"/>
      <c r="H9" s="315"/>
      <c r="I9" s="315"/>
      <c r="J9" s="315"/>
      <c r="K9" s="315"/>
      <c r="L9" s="315"/>
      <c r="M9" s="315"/>
      <c r="N9" s="315"/>
      <c r="O9" s="315"/>
      <c r="P9" s="315"/>
      <c r="Q9" s="315"/>
      <c r="R9" s="315"/>
      <c r="S9" s="315"/>
      <c r="T9" s="315"/>
      <c r="U9" s="315"/>
      <c r="V9" s="315"/>
      <c r="W9" s="315"/>
      <c r="X9" s="315"/>
      <c r="Y9" s="315"/>
      <c r="Z9" s="315"/>
      <c r="AA9" s="315"/>
      <c r="AB9" s="315"/>
      <c r="AC9" s="315"/>
      <c r="AD9" s="315"/>
      <c r="AE9" s="315"/>
      <c r="AF9" s="315"/>
      <c r="AG9" s="315"/>
      <c r="AH9" s="315"/>
      <c r="AI9" s="315"/>
      <c r="AJ9" s="315"/>
      <c r="AK9" s="315"/>
      <c r="AL9" s="315"/>
      <c r="AM9" s="315"/>
      <c r="AN9" s="315"/>
      <c r="AO9" s="315"/>
      <c r="AP9" s="315"/>
      <c r="AQ9" s="323"/>
      <c r="AR9" s="321"/>
    </row>
    <row r="10" spans="1:45" ht="21" customHeight="1" x14ac:dyDescent="0.25">
      <c r="A10" s="313"/>
      <c r="B10" s="315"/>
      <c r="C10" s="322"/>
      <c r="D10" s="313"/>
      <c r="E10" s="323"/>
      <c r="F10" s="324" t="s">
        <v>359</v>
      </c>
      <c r="G10" s="324"/>
      <c r="H10" s="324"/>
      <c r="I10" s="324"/>
      <c r="J10" s="324"/>
      <c r="K10" s="324"/>
      <c r="L10" s="324"/>
      <c r="M10" s="324"/>
      <c r="N10" s="324"/>
      <c r="O10" s="324"/>
      <c r="P10" s="324"/>
      <c r="Q10" s="325" t="s">
        <v>32</v>
      </c>
      <c r="R10" s="326"/>
      <c r="S10" s="326"/>
      <c r="T10" s="326"/>
      <c r="U10" s="326"/>
      <c r="V10" s="326"/>
      <c r="W10" s="326"/>
      <c r="X10" s="327"/>
      <c r="Y10" s="328" t="s">
        <v>31</v>
      </c>
      <c r="Z10" s="329"/>
      <c r="AA10" s="329"/>
      <c r="AB10" s="329"/>
      <c r="AC10" s="329"/>
      <c r="AD10" s="329"/>
      <c r="AE10" s="329"/>
      <c r="AF10" s="330"/>
      <c r="AG10" s="331" t="s">
        <v>33</v>
      </c>
      <c r="AH10" s="332"/>
      <c r="AI10" s="332"/>
      <c r="AJ10" s="332"/>
      <c r="AK10" s="332"/>
      <c r="AL10" s="332"/>
      <c r="AM10" s="333"/>
      <c r="AN10" s="334" t="s">
        <v>34</v>
      </c>
      <c r="AO10" s="335"/>
      <c r="AP10" s="335"/>
      <c r="AQ10" s="335"/>
      <c r="AR10" s="321"/>
    </row>
    <row r="11" spans="1:45" ht="45" customHeight="1" x14ac:dyDescent="0.25">
      <c r="A11" s="313"/>
      <c r="B11" s="315"/>
      <c r="C11" s="322"/>
      <c r="D11" s="313"/>
      <c r="E11" s="323"/>
      <c r="F11" s="14" t="s">
        <v>267</v>
      </c>
      <c r="G11" s="14" t="s">
        <v>268</v>
      </c>
      <c r="H11" s="14" t="s">
        <v>269</v>
      </c>
      <c r="I11" s="14" t="s">
        <v>259</v>
      </c>
      <c r="J11" s="14" t="s">
        <v>347</v>
      </c>
      <c r="K11" s="14" t="s">
        <v>260</v>
      </c>
      <c r="L11" s="14" t="s">
        <v>261</v>
      </c>
      <c r="M11" s="14" t="s">
        <v>262</v>
      </c>
      <c r="N11" s="27" t="s">
        <v>362</v>
      </c>
      <c r="O11" s="27" t="s">
        <v>363</v>
      </c>
      <c r="P11" s="27" t="s">
        <v>364</v>
      </c>
      <c r="Q11" s="14" t="s">
        <v>267</v>
      </c>
      <c r="R11" s="14" t="s">
        <v>268</v>
      </c>
      <c r="S11" s="14" t="s">
        <v>347</v>
      </c>
      <c r="T11" s="14" t="s">
        <v>360</v>
      </c>
      <c r="U11" s="14" t="s">
        <v>361</v>
      </c>
      <c r="V11" s="27" t="s">
        <v>362</v>
      </c>
      <c r="W11" s="27" t="s">
        <v>363</v>
      </c>
      <c r="X11" s="27" t="s">
        <v>364</v>
      </c>
      <c r="Y11" s="14" t="s">
        <v>267</v>
      </c>
      <c r="Z11" s="14" t="s">
        <v>268</v>
      </c>
      <c r="AA11" s="14" t="s">
        <v>347</v>
      </c>
      <c r="AB11" s="14" t="s">
        <v>360</v>
      </c>
      <c r="AC11" s="14" t="s">
        <v>361</v>
      </c>
      <c r="AD11" s="27" t="s">
        <v>362</v>
      </c>
      <c r="AE11" s="27" t="s">
        <v>363</v>
      </c>
      <c r="AF11" s="27" t="s">
        <v>364</v>
      </c>
      <c r="AG11" s="14" t="s">
        <v>267</v>
      </c>
      <c r="AH11" s="14" t="s">
        <v>268</v>
      </c>
      <c r="AI11" s="14" t="s">
        <v>347</v>
      </c>
      <c r="AJ11" s="14" t="s">
        <v>360</v>
      </c>
      <c r="AK11" s="14" t="s">
        <v>361</v>
      </c>
      <c r="AL11" s="27" t="s">
        <v>362</v>
      </c>
      <c r="AM11" s="27" t="s">
        <v>363</v>
      </c>
      <c r="AN11" s="14" t="s">
        <v>267</v>
      </c>
      <c r="AO11" s="14" t="s">
        <v>268</v>
      </c>
      <c r="AP11" s="14" t="s">
        <v>347</v>
      </c>
      <c r="AQ11" s="31" t="s">
        <v>362</v>
      </c>
      <c r="AR11" s="321"/>
      <c r="AS11" s="69"/>
    </row>
    <row r="12" spans="1:45" ht="14.25" customHeight="1" thickBot="1" x14ac:dyDescent="0.3">
      <c r="A12" s="23" t="s">
        <v>165</v>
      </c>
      <c r="B12" s="24" t="s">
        <v>166</v>
      </c>
      <c r="C12" s="28" t="s">
        <v>167</v>
      </c>
      <c r="D12" s="23" t="s">
        <v>245</v>
      </c>
      <c r="E12" s="29" t="s">
        <v>246</v>
      </c>
      <c r="F12" s="22" t="s">
        <v>346</v>
      </c>
      <c r="G12" s="22" t="s">
        <v>251</v>
      </c>
      <c r="H12" s="22" t="s">
        <v>252</v>
      </c>
      <c r="I12" s="22" t="s">
        <v>253</v>
      </c>
      <c r="J12" s="22" t="s">
        <v>254</v>
      </c>
      <c r="K12" s="22" t="s">
        <v>255</v>
      </c>
      <c r="L12" s="22" t="s">
        <v>256</v>
      </c>
      <c r="M12" s="22" t="s">
        <v>257</v>
      </c>
      <c r="N12" s="22" t="s">
        <v>258</v>
      </c>
      <c r="O12" s="22" t="s">
        <v>263</v>
      </c>
      <c r="P12" s="22" t="s">
        <v>264</v>
      </c>
      <c r="Q12" s="22" t="s">
        <v>265</v>
      </c>
      <c r="R12" s="22" t="s">
        <v>266</v>
      </c>
      <c r="S12" s="22" t="s">
        <v>365</v>
      </c>
      <c r="T12" s="22" t="s">
        <v>366</v>
      </c>
      <c r="U12" s="22" t="s">
        <v>367</v>
      </c>
      <c r="V12" s="22" t="s">
        <v>368</v>
      </c>
      <c r="W12" s="22" t="s">
        <v>1</v>
      </c>
      <c r="X12" s="22" t="s">
        <v>388</v>
      </c>
      <c r="Y12" s="22" t="s">
        <v>369</v>
      </c>
      <c r="Z12" s="22" t="s">
        <v>370</v>
      </c>
      <c r="AA12" s="22" t="s">
        <v>371</v>
      </c>
      <c r="AB12" s="22" t="s">
        <v>372</v>
      </c>
      <c r="AC12" s="22" t="s">
        <v>373</v>
      </c>
      <c r="AD12" s="22" t="s">
        <v>374</v>
      </c>
      <c r="AE12" s="22" t="s">
        <v>375</v>
      </c>
      <c r="AF12" s="22" t="s">
        <v>376</v>
      </c>
      <c r="AG12" s="22" t="s">
        <v>377</v>
      </c>
      <c r="AH12" s="22" t="s">
        <v>378</v>
      </c>
      <c r="AI12" s="22" t="s">
        <v>379</v>
      </c>
      <c r="AJ12" s="22" t="s">
        <v>380</v>
      </c>
      <c r="AK12" s="22" t="s">
        <v>381</v>
      </c>
      <c r="AL12" s="22" t="s">
        <v>382</v>
      </c>
      <c r="AM12" s="22" t="s">
        <v>383</v>
      </c>
      <c r="AN12" s="22" t="s">
        <v>384</v>
      </c>
      <c r="AO12" s="22" t="s">
        <v>385</v>
      </c>
      <c r="AP12" s="22" t="s">
        <v>386</v>
      </c>
      <c r="AQ12" s="29" t="s">
        <v>387</v>
      </c>
      <c r="AR12" s="30" t="s">
        <v>1109</v>
      </c>
      <c r="AS12" s="69"/>
    </row>
    <row r="13" spans="1:45" ht="10.5" customHeight="1" x14ac:dyDescent="0.25">
      <c r="A13" s="58" t="s">
        <v>38</v>
      </c>
      <c r="B13" s="59" t="s">
        <v>58</v>
      </c>
      <c r="C13" s="60" t="s">
        <v>28</v>
      </c>
      <c r="D13" s="71" t="s">
        <v>86</v>
      </c>
      <c r="E13" s="59" t="s">
        <v>99</v>
      </c>
      <c r="F13" s="59" t="s">
        <v>119</v>
      </c>
      <c r="G13" s="59" t="s">
        <v>143</v>
      </c>
      <c r="H13" s="59" t="s">
        <v>178</v>
      </c>
      <c r="I13" s="59" t="s">
        <v>198</v>
      </c>
      <c r="J13" s="59" t="s">
        <v>276</v>
      </c>
      <c r="K13" s="59" t="s">
        <v>284</v>
      </c>
      <c r="L13" s="59" t="s">
        <v>292</v>
      </c>
      <c r="M13" s="59" t="s">
        <v>460</v>
      </c>
      <c r="N13" s="59" t="s">
        <v>474</v>
      </c>
      <c r="O13" s="61" t="s">
        <v>531</v>
      </c>
      <c r="P13" s="59" t="s">
        <v>499</v>
      </c>
      <c r="Q13" s="59" t="s">
        <v>513</v>
      </c>
      <c r="R13" s="59" t="s">
        <v>517</v>
      </c>
      <c r="S13" s="59" t="s">
        <v>549</v>
      </c>
      <c r="T13" s="59" t="s">
        <v>569</v>
      </c>
      <c r="U13" s="59" t="s">
        <v>589</v>
      </c>
      <c r="V13" s="59" t="s">
        <v>609</v>
      </c>
      <c r="W13" s="59" t="s">
        <v>629</v>
      </c>
      <c r="X13" s="59" t="s">
        <v>649</v>
      </c>
      <c r="Y13" s="59" t="s">
        <v>669</v>
      </c>
      <c r="Z13" s="59" t="s">
        <v>689</v>
      </c>
      <c r="AA13" s="59" t="s">
        <v>709</v>
      </c>
      <c r="AB13" s="59" t="s">
        <v>729</v>
      </c>
      <c r="AC13" s="59" t="s">
        <v>749</v>
      </c>
      <c r="AD13" s="59" t="s">
        <v>769</v>
      </c>
      <c r="AE13" s="59" t="s">
        <v>789</v>
      </c>
      <c r="AF13" s="61" t="s">
        <v>822</v>
      </c>
      <c r="AG13" s="59" t="s">
        <v>842</v>
      </c>
      <c r="AH13" s="59" t="s">
        <v>862</v>
      </c>
      <c r="AI13" s="59" t="s">
        <v>882</v>
      </c>
      <c r="AJ13" s="61" t="s">
        <v>902</v>
      </c>
      <c r="AK13" s="59" t="s">
        <v>912</v>
      </c>
      <c r="AL13" s="59" t="s">
        <v>932</v>
      </c>
      <c r="AM13" s="59" t="s">
        <v>952</v>
      </c>
      <c r="AN13" s="59" t="s">
        <v>972</v>
      </c>
      <c r="AO13" s="59" t="s">
        <v>992</v>
      </c>
      <c r="AP13" s="59" t="s">
        <v>1009</v>
      </c>
      <c r="AQ13" s="62" t="s">
        <v>1029</v>
      </c>
      <c r="AR13" s="80" t="s">
        <v>1049</v>
      </c>
      <c r="AS13" s="17"/>
    </row>
    <row r="14" spans="1:45" ht="29.25" customHeight="1" x14ac:dyDescent="0.25">
      <c r="A14" s="87"/>
      <c r="B14" s="68"/>
      <c r="C14" s="67"/>
      <c r="D14" s="70"/>
      <c r="E14" s="66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4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2" t="str">
        <f>IF(B14="","",IF(B14="N",ROUND(F14*6,2)+ROUND(G14*12.5,2)+ROUND(H14*19,2)+ROUND(I14*34.5,2)+ROUND(J14*58,2)+ROUND(K14*317.5,2)+ROUND(L14*423,2)+ROUND(M14*635,2)+ROUND(N14*79,2)+ROUND(O14*158.5,2)+ROUND(P14*264.5,2)+ROUND(Q14*6,2)+ROUND(R14*12.5,2)+ROUND(S14*58,2)+ROUND(T14*79,2)+ROUND(U14*132,2)+ROUND(V14*79,2)+ROUND(W14*158.5,2)+ROUND(X14*264.5,2)+ROUND(Y14*6,2)+ROUND(Z14*12.5,2)+ROUND(AA14*58,2)+ROUND(AB14*79,2)+ROUND(AC14*132,2)+ROUND(AD14*79,2)+ROUND(AE14*158.5,2)+ROUND(AF14*264.5,2)+ROUND(AG14*6,2)+ROUND(AH14*12.5,2)+ROUND(AI14*58,2)+ROUND(AJ14*79,2)+ROUND(AK14*132,2)+ROUND(AL14*79,2)+ROUND(AM14*158.5,2)+ROUND(AN14*6,2)+ROUND(AO14*12.5,2)+ROUND(AP14*58,2)+ROUND(AQ14*79,2),IF(B14="B","brak przesłanek do naliczenia opłaty",IF(B14="Z",IF(C14=0,0,IF(C14="","",IF(C14=1,34*C14,IF(C14=2,34*C14,IF(C14=3,34*C14,IF(C14=4,34*C14,IF(C14=5,34*C14,IF(C14&gt;5,34*C14,"nieprawidłowa "))))))))))))</f>
        <v/>
      </c>
      <c r="AS14" s="17"/>
    </row>
    <row r="15" spans="1:45" ht="8.25" customHeight="1" x14ac:dyDescent="0.25">
      <c r="A15" s="64" t="s">
        <v>39</v>
      </c>
      <c r="B15" s="63" t="s">
        <v>59</v>
      </c>
      <c r="C15" s="65" t="s">
        <v>68</v>
      </c>
      <c r="D15" s="72" t="s">
        <v>3</v>
      </c>
      <c r="E15" s="63" t="s">
        <v>100</v>
      </c>
      <c r="F15" s="85" t="s">
        <v>120</v>
      </c>
      <c r="G15" s="85" t="s">
        <v>144</v>
      </c>
      <c r="H15" s="85" t="s">
        <v>179</v>
      </c>
      <c r="I15" s="85" t="s">
        <v>199</v>
      </c>
      <c r="J15" s="85" t="s">
        <v>277</v>
      </c>
      <c r="K15" s="85" t="s">
        <v>285</v>
      </c>
      <c r="L15" s="85" t="s">
        <v>293</v>
      </c>
      <c r="M15" s="85" t="s">
        <v>461</v>
      </c>
      <c r="N15" s="85" t="s">
        <v>475</v>
      </c>
      <c r="O15" s="85" t="s">
        <v>532</v>
      </c>
      <c r="P15" s="85" t="s">
        <v>500</v>
      </c>
      <c r="Q15" s="85" t="s">
        <v>514</v>
      </c>
      <c r="R15" s="85" t="s">
        <v>518</v>
      </c>
      <c r="S15" s="85" t="s">
        <v>550</v>
      </c>
      <c r="T15" s="85" t="s">
        <v>570</v>
      </c>
      <c r="U15" s="85" t="s">
        <v>590</v>
      </c>
      <c r="V15" s="85" t="s">
        <v>610</v>
      </c>
      <c r="W15" s="85" t="s">
        <v>630</v>
      </c>
      <c r="X15" s="85" t="s">
        <v>650</v>
      </c>
      <c r="Y15" s="85" t="s">
        <v>670</v>
      </c>
      <c r="Z15" s="85" t="s">
        <v>690</v>
      </c>
      <c r="AA15" s="85" t="s">
        <v>710</v>
      </c>
      <c r="AB15" s="85" t="s">
        <v>730</v>
      </c>
      <c r="AC15" s="85" t="s">
        <v>750</v>
      </c>
      <c r="AD15" s="85" t="s">
        <v>770</v>
      </c>
      <c r="AE15" s="85" t="s">
        <v>790</v>
      </c>
      <c r="AF15" s="85" t="s">
        <v>823</v>
      </c>
      <c r="AG15" s="85" t="s">
        <v>843</v>
      </c>
      <c r="AH15" s="85" t="s">
        <v>863</v>
      </c>
      <c r="AI15" s="85" t="s">
        <v>883</v>
      </c>
      <c r="AJ15" s="85" t="s">
        <v>903</v>
      </c>
      <c r="AK15" s="85" t="s">
        <v>913</v>
      </c>
      <c r="AL15" s="85" t="s">
        <v>933</v>
      </c>
      <c r="AM15" s="85" t="s">
        <v>953</v>
      </c>
      <c r="AN15" s="85" t="s">
        <v>973</v>
      </c>
      <c r="AO15" s="85" t="s">
        <v>993</v>
      </c>
      <c r="AP15" s="85" t="s">
        <v>1010</v>
      </c>
      <c r="AQ15" s="86" t="s">
        <v>1030</v>
      </c>
      <c r="AR15" s="81" t="s">
        <v>1050</v>
      </c>
    </row>
    <row r="16" spans="1:45" ht="29.25" customHeight="1" x14ac:dyDescent="0.25">
      <c r="A16" s="87"/>
      <c r="B16" s="68"/>
      <c r="C16" s="67"/>
      <c r="D16" s="70"/>
      <c r="E16" s="66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4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2" t="str">
        <f>IF(B16="","",IF(B16="N",ROUND(F16*6,2)+ROUND(G16*12.5,2)+ROUND(H16*19,2)+ROUND(I16*34.5,2)+ROUND(J16*58,2)+ROUND(K16*317.5,2)+ROUND(L16*423,2)+ROUND(M16*635,2)+ROUND(N16*79,2)+ROUND(O16*158.5,2)+ROUND(P16*264.5,2)+ROUND(Q16*6,2)+ROUND(R16*12.5,2)+ROUND(S16*58,2)+ROUND(T16*79,2)+ROUND(U16*132,2)+ROUND(V16*79,2)+ROUND(W16*158.5,2)+ROUND(X16*264.5,2)+ROUND(Y16*6,2)+ROUND(Z16*12.5,2)+ROUND(AA16*58,2)+ROUND(AB16*79,2)+ROUND(AC16*132,2)+ROUND(AD16*79,2)+ROUND(AE16*158.5,2)+ROUND(AF16*264.5,2)+ROUND(AG16*6,2)+ROUND(AH16*12.5,2)+ROUND(AI16*58,2)+ROUND(AJ16*79,2)+ROUND(AK16*132,2)+ROUND(AL16*79,2)+ROUND(AM16*158.5,2)+ROUND(AN16*6,2)+ROUND(AO16*12.5,2)+ROUND(AP16*58,2)+ROUND(AQ16*79,2),IF(B16="B","brak przesłanek do naliczenia opłaty",IF(B16="Z",IF(C16=0,0,IF(C16="","",IF(C16=1,34*C16,IF(C16=2,34*C16,IF(C16=3,34*C16,IF(C16=4,34*C16,IF(C16=5,34*C16,IF(C16&gt;5,34*C16,"nieprawidłowa "))))))))))))</f>
        <v/>
      </c>
    </row>
    <row r="17" spans="1:44" ht="9.75" customHeight="1" x14ac:dyDescent="0.25">
      <c r="A17" s="64" t="s">
        <v>40</v>
      </c>
      <c r="B17" s="63" t="s">
        <v>60</v>
      </c>
      <c r="C17" s="65" t="s">
        <v>69</v>
      </c>
      <c r="D17" s="72" t="s">
        <v>4</v>
      </c>
      <c r="E17" s="63" t="s">
        <v>101</v>
      </c>
      <c r="F17" s="85" t="s">
        <v>121</v>
      </c>
      <c r="G17" s="85" t="s">
        <v>145</v>
      </c>
      <c r="H17" s="85" t="s">
        <v>180</v>
      </c>
      <c r="I17" s="85" t="s">
        <v>200</v>
      </c>
      <c r="J17" s="85" t="s">
        <v>278</v>
      </c>
      <c r="K17" s="85" t="s">
        <v>286</v>
      </c>
      <c r="L17" s="85" t="s">
        <v>448</v>
      </c>
      <c r="M17" s="85" t="s">
        <v>462</v>
      </c>
      <c r="N17" s="85" t="s">
        <v>476</v>
      </c>
      <c r="O17" s="85" t="s">
        <v>533</v>
      </c>
      <c r="P17" s="85" t="s">
        <v>501</v>
      </c>
      <c r="Q17" s="85" t="s">
        <v>515</v>
      </c>
      <c r="R17" s="85" t="s">
        <v>330</v>
      </c>
      <c r="S17" s="85" t="s">
        <v>551</v>
      </c>
      <c r="T17" s="85" t="s">
        <v>571</v>
      </c>
      <c r="U17" s="85" t="s">
        <v>591</v>
      </c>
      <c r="V17" s="85" t="s">
        <v>611</v>
      </c>
      <c r="W17" s="85" t="s">
        <v>631</v>
      </c>
      <c r="X17" s="85" t="s">
        <v>651</v>
      </c>
      <c r="Y17" s="85" t="s">
        <v>671</v>
      </c>
      <c r="Z17" s="85" t="s">
        <v>691</v>
      </c>
      <c r="AA17" s="85" t="s">
        <v>711</v>
      </c>
      <c r="AB17" s="85" t="s">
        <v>731</v>
      </c>
      <c r="AC17" s="85" t="s">
        <v>751</v>
      </c>
      <c r="AD17" s="85" t="s">
        <v>771</v>
      </c>
      <c r="AE17" s="85" t="s">
        <v>791</v>
      </c>
      <c r="AF17" s="85" t="s">
        <v>824</v>
      </c>
      <c r="AG17" s="85" t="s">
        <v>844</v>
      </c>
      <c r="AH17" s="85" t="s">
        <v>864</v>
      </c>
      <c r="AI17" s="85" t="s">
        <v>884</v>
      </c>
      <c r="AJ17" s="85" t="s">
        <v>904</v>
      </c>
      <c r="AK17" s="85" t="s">
        <v>914</v>
      </c>
      <c r="AL17" s="85" t="s">
        <v>934</v>
      </c>
      <c r="AM17" s="85" t="s">
        <v>954</v>
      </c>
      <c r="AN17" s="85" t="s">
        <v>974</v>
      </c>
      <c r="AO17" s="85" t="s">
        <v>994</v>
      </c>
      <c r="AP17" s="85" t="s">
        <v>1011</v>
      </c>
      <c r="AQ17" s="86" t="s">
        <v>1031</v>
      </c>
      <c r="AR17" s="81" t="s">
        <v>1051</v>
      </c>
    </row>
    <row r="18" spans="1:44" ht="29.25" customHeight="1" x14ac:dyDescent="0.25">
      <c r="A18" s="87"/>
      <c r="B18" s="68"/>
      <c r="C18" s="67"/>
      <c r="D18" s="70"/>
      <c r="E18" s="66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4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2" t="str">
        <f>IF(B18="","",IF(B18="N",ROUND(F18*6,2)+ROUND(G18*12.5,2)+ROUND(H18*19,2)+ROUND(I18*34.5,2)+ROUND(J18*58,2)+ROUND(K18*317.5,2)+ROUND(L18*423,2)+ROUND(M18*635,2)+ROUND(N18*79,2)+ROUND(O18*158.5,2)+ROUND(P18*264.5,2)+ROUND(Q18*6,2)+ROUND(R18*12.5,2)+ROUND(S18*58,2)+ROUND(T18*79,2)+ROUND(U18*132,2)+ROUND(V18*79,2)+ROUND(W18*158.5,2)+ROUND(X18*264.5,2)+ROUND(Y18*6,2)+ROUND(Z18*12.5,2)+ROUND(AA18*58,2)+ROUND(AB18*79,2)+ROUND(AC18*132,2)+ROUND(AD18*79,2)+ROUND(AE18*158.5,2)+ROUND(AF18*264.5,2)+ROUND(AG18*6,2)+ROUND(AH18*12.5,2)+ROUND(AI18*58,2)+ROUND(AJ18*79,2)+ROUND(AK18*132,2)+ROUND(AL18*79,2)+ROUND(AM18*158.5,2)+ROUND(AN18*6,2)+ROUND(AO18*12.5,2)+ROUND(AP18*58,2)+ROUND(AQ18*79,2),IF(B18="B","brak przesłanek do naliczenia opłaty",IF(B18="Z",IF(C18=0,0,IF(C18="","",IF(C18=1,34*C18,IF(C18=2,34*C18,IF(C18=3,34*C18,IF(C18=4,34*C18,IF(C18=5,34*C18,IF(C18&gt;5,34*C18,"nieprawidłowa "))))))))))))</f>
        <v/>
      </c>
    </row>
    <row r="19" spans="1:44" ht="8.25" customHeight="1" x14ac:dyDescent="0.25">
      <c r="A19" s="64" t="s">
        <v>41</v>
      </c>
      <c r="B19" s="63" t="s">
        <v>61</v>
      </c>
      <c r="C19" s="65" t="s">
        <v>70</v>
      </c>
      <c r="D19" s="72" t="s">
        <v>5</v>
      </c>
      <c r="E19" s="63" t="s">
        <v>102</v>
      </c>
      <c r="F19" s="85" t="s">
        <v>122</v>
      </c>
      <c r="G19" s="85" t="s">
        <v>146</v>
      </c>
      <c r="H19" s="85" t="s">
        <v>181</v>
      </c>
      <c r="I19" s="85" t="s">
        <v>201</v>
      </c>
      <c r="J19" s="85" t="s">
        <v>279</v>
      </c>
      <c r="K19" s="85" t="s">
        <v>287</v>
      </c>
      <c r="L19" s="85" t="s">
        <v>449</v>
      </c>
      <c r="M19" s="85" t="s">
        <v>463</v>
      </c>
      <c r="N19" s="85" t="s">
        <v>477</v>
      </c>
      <c r="O19" s="85" t="s">
        <v>534</v>
      </c>
      <c r="P19" s="85" t="s">
        <v>502</v>
      </c>
      <c r="Q19" s="85" t="s">
        <v>516</v>
      </c>
      <c r="R19" s="85" t="s">
        <v>331</v>
      </c>
      <c r="S19" s="85" t="s">
        <v>552</v>
      </c>
      <c r="T19" s="85" t="s">
        <v>572</v>
      </c>
      <c r="U19" s="85" t="s">
        <v>592</v>
      </c>
      <c r="V19" s="85" t="s">
        <v>612</v>
      </c>
      <c r="W19" s="85" t="s">
        <v>632</v>
      </c>
      <c r="X19" s="85" t="s">
        <v>652</v>
      </c>
      <c r="Y19" s="85" t="s">
        <v>672</v>
      </c>
      <c r="Z19" s="85" t="s">
        <v>692</v>
      </c>
      <c r="AA19" s="85" t="s">
        <v>712</v>
      </c>
      <c r="AB19" s="85" t="s">
        <v>732</v>
      </c>
      <c r="AC19" s="85" t="s">
        <v>752</v>
      </c>
      <c r="AD19" s="85" t="s">
        <v>772</v>
      </c>
      <c r="AE19" s="85" t="s">
        <v>792</v>
      </c>
      <c r="AF19" s="85" t="s">
        <v>825</v>
      </c>
      <c r="AG19" s="85" t="s">
        <v>845</v>
      </c>
      <c r="AH19" s="85" t="s">
        <v>865</v>
      </c>
      <c r="AI19" s="85" t="s">
        <v>885</v>
      </c>
      <c r="AJ19" s="85" t="s">
        <v>905</v>
      </c>
      <c r="AK19" s="85" t="s">
        <v>915</v>
      </c>
      <c r="AL19" s="85" t="s">
        <v>935</v>
      </c>
      <c r="AM19" s="85" t="s">
        <v>955</v>
      </c>
      <c r="AN19" s="85" t="s">
        <v>975</v>
      </c>
      <c r="AO19" s="85" t="s">
        <v>995</v>
      </c>
      <c r="AP19" s="85" t="s">
        <v>1012</v>
      </c>
      <c r="AQ19" s="86" t="s">
        <v>1032</v>
      </c>
      <c r="AR19" s="81" t="s">
        <v>1052</v>
      </c>
    </row>
    <row r="20" spans="1:44" ht="29.25" customHeight="1" x14ac:dyDescent="0.25">
      <c r="A20" s="87"/>
      <c r="B20" s="68"/>
      <c r="C20" s="67"/>
      <c r="D20" s="70"/>
      <c r="E20" s="66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4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2" t="str">
        <f>IF(B20="","",IF(B20="N",ROUND(F20*6,2)+ROUND(G20*12.5,2)+ROUND(H20*19,2)+ROUND(I20*34.5,2)+ROUND(J20*58,2)+ROUND(K20*317.5,2)+ROUND(L20*423,2)+ROUND(M20*635,2)+ROUND(N20*79,2)+ROUND(O20*158.5,2)+ROUND(P20*264.5,2)+ROUND(Q20*6,2)+ROUND(R20*12.5,2)+ROUND(S20*58,2)+ROUND(T20*79,2)+ROUND(U20*132,2)+ROUND(V20*79,2)+ROUND(W20*158.5,2)+ROUND(X20*264.5,2)+ROUND(Y20*6,2)+ROUND(Z20*12.5,2)+ROUND(AA20*58,2)+ROUND(AB20*79,2)+ROUND(AC20*132,2)+ROUND(AD20*79,2)+ROUND(AE20*158.5,2)+ROUND(AF20*264.5,2)+ROUND(AG20*6,2)+ROUND(AH20*12.5,2)+ROUND(AI20*58,2)+ROUND(AJ20*79,2)+ROUND(AK20*132,2)+ROUND(AL20*79,2)+ROUND(AM20*158.5,2)+ROUND(AN20*6,2)+ROUND(AO20*12.5,2)+ROUND(AP20*58,2)+ROUND(AQ20*79,2),IF(B20="B","brak przesłanek do naliczenia opłaty",IF(B20="Z",IF(C20=0,0,IF(C20="","",IF(C20=1,34*C20,IF(C20=2,34*C20,IF(C20=3,34*C20,IF(C20=4,34*C20,IF(C20=5,34*C20,IF(C20&gt;5,34*C20,"nieprawidłowa "))))))))))))</f>
        <v/>
      </c>
    </row>
    <row r="21" spans="1:44" ht="9.75" customHeight="1" x14ac:dyDescent="0.25">
      <c r="A21" s="64" t="s">
        <v>42</v>
      </c>
      <c r="B21" s="63" t="s">
        <v>62</v>
      </c>
      <c r="C21" s="65" t="s">
        <v>20</v>
      </c>
      <c r="D21" s="72" t="s">
        <v>8</v>
      </c>
      <c r="E21" s="63" t="s">
        <v>103</v>
      </c>
      <c r="F21" s="85" t="s">
        <v>123</v>
      </c>
      <c r="G21" s="85" t="s">
        <v>147</v>
      </c>
      <c r="H21" s="85" t="s">
        <v>182</v>
      </c>
      <c r="I21" s="85" t="s">
        <v>202</v>
      </c>
      <c r="J21" s="85" t="s">
        <v>280</v>
      </c>
      <c r="K21" s="85" t="s">
        <v>436</v>
      </c>
      <c r="L21" s="85" t="s">
        <v>450</v>
      </c>
      <c r="M21" s="85" t="s">
        <v>464</v>
      </c>
      <c r="N21" s="85" t="s">
        <v>478</v>
      </c>
      <c r="O21" s="85" t="s">
        <v>535</v>
      </c>
      <c r="P21" s="85" t="s">
        <v>503</v>
      </c>
      <c r="Q21" s="85" t="s">
        <v>324</v>
      </c>
      <c r="R21" s="85" t="s">
        <v>332</v>
      </c>
      <c r="S21" s="85" t="s">
        <v>553</v>
      </c>
      <c r="T21" s="85" t="s">
        <v>573</v>
      </c>
      <c r="U21" s="85" t="s">
        <v>593</v>
      </c>
      <c r="V21" s="85" t="s">
        <v>613</v>
      </c>
      <c r="W21" s="85" t="s">
        <v>633</v>
      </c>
      <c r="X21" s="85" t="s">
        <v>653</v>
      </c>
      <c r="Y21" s="85" t="s">
        <v>673</v>
      </c>
      <c r="Z21" s="85" t="s">
        <v>693</v>
      </c>
      <c r="AA21" s="85" t="s">
        <v>713</v>
      </c>
      <c r="AB21" s="85" t="s">
        <v>733</v>
      </c>
      <c r="AC21" s="85" t="s">
        <v>753</v>
      </c>
      <c r="AD21" s="85" t="s">
        <v>773</v>
      </c>
      <c r="AE21" s="85" t="s">
        <v>793</v>
      </c>
      <c r="AF21" s="85" t="s">
        <v>826</v>
      </c>
      <c r="AG21" s="85" t="s">
        <v>846</v>
      </c>
      <c r="AH21" s="85" t="s">
        <v>866</v>
      </c>
      <c r="AI21" s="85" t="s">
        <v>886</v>
      </c>
      <c r="AJ21" s="85" t="s">
        <v>906</v>
      </c>
      <c r="AK21" s="85" t="s">
        <v>916</v>
      </c>
      <c r="AL21" s="85" t="s">
        <v>936</v>
      </c>
      <c r="AM21" s="85" t="s">
        <v>956</v>
      </c>
      <c r="AN21" s="85" t="s">
        <v>976</v>
      </c>
      <c r="AO21" s="85" t="s">
        <v>996</v>
      </c>
      <c r="AP21" s="85" t="s">
        <v>1013</v>
      </c>
      <c r="AQ21" s="86" t="s">
        <v>1033</v>
      </c>
      <c r="AR21" s="81" t="s">
        <v>1053</v>
      </c>
    </row>
    <row r="22" spans="1:44" ht="29.25" customHeight="1" x14ac:dyDescent="0.25">
      <c r="A22" s="87"/>
      <c r="B22" s="68"/>
      <c r="C22" s="67"/>
      <c r="D22" s="70"/>
      <c r="E22" s="66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4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2" t="str">
        <f>IF(B22="","",IF(B22="N",ROUND(F22*6,2)+ROUND(G22*12.5,2)+ROUND(H22*19,2)+ROUND(I22*34.5,2)+ROUND(J22*58,2)+ROUND(K22*317.5,2)+ROUND(L22*423,2)+ROUND(M22*635,2)+ROUND(N22*79,2)+ROUND(O22*158.5,2)+ROUND(P22*264.5,2)+ROUND(Q22*6,2)+ROUND(R22*12.5,2)+ROUND(S22*58,2)+ROUND(T22*79,2)+ROUND(U22*132,2)+ROUND(V22*79,2)+ROUND(W22*158.5,2)+ROUND(X22*264.5,2)+ROUND(Y22*6,2)+ROUND(Z22*12.5,2)+ROUND(AA22*58,2)+ROUND(AB22*79,2)+ROUND(AC22*132,2)+ROUND(AD22*79,2)+ROUND(AE22*158.5,2)+ROUND(AF22*264.5,2)+ROUND(AG22*6,2)+ROUND(AH22*12.5,2)+ROUND(AI22*58,2)+ROUND(AJ22*79,2)+ROUND(AK22*132,2)+ROUND(AL22*79,2)+ROUND(AM22*158.5,2)+ROUND(AN22*6,2)+ROUND(AO22*12.5,2)+ROUND(AP22*58,2)+ROUND(AQ22*79,2),IF(B22="B","brak przesłanek do naliczenia opłaty",IF(B22="Z",IF(C22=0,0,IF(C22="","",IF(C22=1,34*C22,IF(C22=2,34*C22,IF(C22=3,34*C22,IF(C22=4,34*C22,IF(C22=5,34*C22,IF(C22&gt;5,34*C22,"nieprawidłowa "))))))))))))</f>
        <v/>
      </c>
    </row>
    <row r="23" spans="1:44" ht="8.25" customHeight="1" x14ac:dyDescent="0.25">
      <c r="A23" s="64" t="s">
        <v>43</v>
      </c>
      <c r="B23" s="63" t="s">
        <v>213</v>
      </c>
      <c r="C23" s="65" t="s">
        <v>71</v>
      </c>
      <c r="D23" s="72" t="s">
        <v>9</v>
      </c>
      <c r="E23" s="63" t="s">
        <v>104</v>
      </c>
      <c r="F23" s="85" t="s">
        <v>124</v>
      </c>
      <c r="G23" s="85" t="s">
        <v>148</v>
      </c>
      <c r="H23" s="85" t="s">
        <v>183</v>
      </c>
      <c r="I23" s="85" t="s">
        <v>203</v>
      </c>
      <c r="J23" s="85" t="s">
        <v>281</v>
      </c>
      <c r="K23" s="85" t="s">
        <v>437</v>
      </c>
      <c r="L23" s="85" t="s">
        <v>451</v>
      </c>
      <c r="M23" s="85" t="s">
        <v>465</v>
      </c>
      <c r="N23" s="85" t="s">
        <v>479</v>
      </c>
      <c r="O23" s="85" t="s">
        <v>536</v>
      </c>
      <c r="P23" s="85" t="s">
        <v>504</v>
      </c>
      <c r="Q23" s="85" t="s">
        <v>325</v>
      </c>
      <c r="R23" s="85" t="s">
        <v>333</v>
      </c>
      <c r="S23" s="85" t="s">
        <v>554</v>
      </c>
      <c r="T23" s="85" t="s">
        <v>574</v>
      </c>
      <c r="U23" s="85" t="s">
        <v>594</v>
      </c>
      <c r="V23" s="85" t="s">
        <v>614</v>
      </c>
      <c r="W23" s="85" t="s">
        <v>634</v>
      </c>
      <c r="X23" s="85" t="s">
        <v>654</v>
      </c>
      <c r="Y23" s="85" t="s">
        <v>674</v>
      </c>
      <c r="Z23" s="85" t="s">
        <v>694</v>
      </c>
      <c r="AA23" s="85" t="s">
        <v>714</v>
      </c>
      <c r="AB23" s="85" t="s">
        <v>734</v>
      </c>
      <c r="AC23" s="85" t="s">
        <v>754</v>
      </c>
      <c r="AD23" s="85" t="s">
        <v>774</v>
      </c>
      <c r="AE23" s="85" t="s">
        <v>794</v>
      </c>
      <c r="AF23" s="85" t="s">
        <v>827</v>
      </c>
      <c r="AG23" s="85" t="s">
        <v>847</v>
      </c>
      <c r="AH23" s="85" t="s">
        <v>867</v>
      </c>
      <c r="AI23" s="85" t="s">
        <v>887</v>
      </c>
      <c r="AJ23" s="85" t="s">
        <v>907</v>
      </c>
      <c r="AK23" s="85" t="s">
        <v>917</v>
      </c>
      <c r="AL23" s="85" t="s">
        <v>937</v>
      </c>
      <c r="AM23" s="85" t="s">
        <v>957</v>
      </c>
      <c r="AN23" s="85" t="s">
        <v>977</v>
      </c>
      <c r="AO23" s="85" t="s">
        <v>997</v>
      </c>
      <c r="AP23" s="85" t="s">
        <v>1014</v>
      </c>
      <c r="AQ23" s="86" t="s">
        <v>1034</v>
      </c>
      <c r="AR23" s="81" t="s">
        <v>1054</v>
      </c>
    </row>
    <row r="24" spans="1:44" ht="29.25" customHeight="1" x14ac:dyDescent="0.25">
      <c r="A24" s="87"/>
      <c r="B24" s="68"/>
      <c r="C24" s="67"/>
      <c r="D24" s="70"/>
      <c r="E24" s="66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4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2" t="str">
        <f>IF(B24="","",IF(B24="N",ROUND(F24*6,2)+ROUND(G24*12.5,2)+ROUND(H24*19,2)+ROUND(I24*34.5,2)+ROUND(J24*58,2)+ROUND(K24*317.5,2)+ROUND(L24*423,2)+ROUND(M24*635,2)+ROUND(N24*79,2)+ROUND(O24*158.5,2)+ROUND(P24*264.5,2)+ROUND(Q24*6,2)+ROUND(R24*12.5,2)+ROUND(S24*58,2)+ROUND(T24*79,2)+ROUND(U24*132,2)+ROUND(V24*79,2)+ROUND(W24*158.5,2)+ROUND(X24*264.5,2)+ROUND(Y24*6,2)+ROUND(Z24*12.5,2)+ROUND(AA24*58,2)+ROUND(AB24*79,2)+ROUND(AC24*132,2)+ROUND(AD24*79,2)+ROUND(AE24*158.5,2)+ROUND(AF24*264.5,2)+ROUND(AG24*6,2)+ROUND(AH24*12.5,2)+ROUND(AI24*58,2)+ROUND(AJ24*79,2)+ROUND(AK24*132,2)+ROUND(AL24*79,2)+ROUND(AM24*158.5,2)+ROUND(AN24*6,2)+ROUND(AO24*12.5,2)+ROUND(AP24*58,2)+ROUND(AQ24*79,2),IF(B24="B","brak przesłanek do naliczenia opłaty",IF(B24="Z",IF(C24=0,0,IF(C24="","",IF(C24=1,34*C24,IF(C24=2,34*C24,IF(C24=3,34*C24,IF(C24=4,34*C24,IF(C24=5,34*C24,IF(C24&gt;5,34*C24,"nieprawidłowa "))))))))))))</f>
        <v/>
      </c>
    </row>
    <row r="25" spans="1:44" ht="9" customHeight="1" x14ac:dyDescent="0.25">
      <c r="A25" s="64" t="s">
        <v>44</v>
      </c>
      <c r="B25" s="63" t="s">
        <v>63</v>
      </c>
      <c r="C25" s="65" t="s">
        <v>72</v>
      </c>
      <c r="D25" s="72" t="s">
        <v>6</v>
      </c>
      <c r="E25" s="63" t="s">
        <v>105</v>
      </c>
      <c r="F25" s="85" t="s">
        <v>125</v>
      </c>
      <c r="G25" s="85" t="s">
        <v>149</v>
      </c>
      <c r="H25" s="85" t="s">
        <v>184</v>
      </c>
      <c r="I25" s="85" t="s">
        <v>204</v>
      </c>
      <c r="J25" s="85" t="s">
        <v>424</v>
      </c>
      <c r="K25" s="85" t="s">
        <v>438</v>
      </c>
      <c r="L25" s="85" t="s">
        <v>452</v>
      </c>
      <c r="M25" s="85" t="s">
        <v>466</v>
      </c>
      <c r="N25" s="85" t="s">
        <v>480</v>
      </c>
      <c r="O25" s="85" t="s">
        <v>537</v>
      </c>
      <c r="P25" s="85" t="s">
        <v>318</v>
      </c>
      <c r="Q25" s="85" t="s">
        <v>326</v>
      </c>
      <c r="R25" s="85" t="s">
        <v>334</v>
      </c>
      <c r="S25" s="85" t="s">
        <v>555</v>
      </c>
      <c r="T25" s="85" t="s">
        <v>575</v>
      </c>
      <c r="U25" s="85" t="s">
        <v>595</v>
      </c>
      <c r="V25" s="85" t="s">
        <v>615</v>
      </c>
      <c r="W25" s="85" t="s">
        <v>635</v>
      </c>
      <c r="X25" s="85" t="s">
        <v>655</v>
      </c>
      <c r="Y25" s="85" t="s">
        <v>675</v>
      </c>
      <c r="Z25" s="85" t="s">
        <v>695</v>
      </c>
      <c r="AA25" s="85" t="s">
        <v>715</v>
      </c>
      <c r="AB25" s="85" t="s">
        <v>735</v>
      </c>
      <c r="AC25" s="85" t="s">
        <v>755</v>
      </c>
      <c r="AD25" s="85" t="s">
        <v>775</v>
      </c>
      <c r="AE25" s="85" t="s">
        <v>795</v>
      </c>
      <c r="AF25" s="85" t="s">
        <v>828</v>
      </c>
      <c r="AG25" s="85" t="s">
        <v>848</v>
      </c>
      <c r="AH25" s="85" t="s">
        <v>868</v>
      </c>
      <c r="AI25" s="85" t="s">
        <v>888</v>
      </c>
      <c r="AJ25" s="85" t="s">
        <v>908</v>
      </c>
      <c r="AK25" s="85" t="s">
        <v>918</v>
      </c>
      <c r="AL25" s="85" t="s">
        <v>938</v>
      </c>
      <c r="AM25" s="85" t="s">
        <v>958</v>
      </c>
      <c r="AN25" s="85" t="s">
        <v>978</v>
      </c>
      <c r="AO25" s="85" t="s">
        <v>998</v>
      </c>
      <c r="AP25" s="85" t="s">
        <v>1015</v>
      </c>
      <c r="AQ25" s="86" t="s">
        <v>1035</v>
      </c>
      <c r="AR25" s="81" t="s">
        <v>1055</v>
      </c>
    </row>
    <row r="26" spans="1:44" ht="29.25" customHeight="1" x14ac:dyDescent="0.25">
      <c r="A26" s="87"/>
      <c r="B26" s="68"/>
      <c r="C26" s="67"/>
      <c r="D26" s="70"/>
      <c r="E26" s="66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4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2" t="str">
        <f>IF(B26="","",IF(B26="N",ROUND(F26*6,2)+ROUND(G26*12.5,2)+ROUND(H26*19,2)+ROUND(I26*34.5,2)+ROUND(J26*58,2)+ROUND(K26*317.5,2)+ROUND(L26*423,2)+ROUND(M26*635,2)+ROUND(N26*79,2)+ROUND(O26*158.5,2)+ROUND(P26*264.5,2)+ROUND(Q26*6,2)+ROUND(R26*12.5,2)+ROUND(S26*58,2)+ROUND(T26*79,2)+ROUND(U26*132,2)+ROUND(V26*79,2)+ROUND(W26*158.5,2)+ROUND(X26*264.5,2)+ROUND(Y26*6,2)+ROUND(Z26*12.5,2)+ROUND(AA26*58,2)+ROUND(AB26*79,2)+ROUND(AC26*132,2)+ROUND(AD26*79,2)+ROUND(AE26*158.5,2)+ROUND(AF26*264.5,2)+ROUND(AG26*6,2)+ROUND(AH26*12.5,2)+ROUND(AI26*58,2)+ROUND(AJ26*79,2)+ROUND(AK26*132,2)+ROUND(AL26*79,2)+ROUND(AM26*158.5,2)+ROUND(AN26*6,2)+ROUND(AO26*12.5,2)+ROUND(AP26*58,2)+ROUND(AQ26*79,2),IF(B26="B","brak przesłanek do naliczenia opłaty",IF(B26="Z",IF(C26=0,0,IF(C26="","",IF(C26=1,34*C26,IF(C26=2,34*C26,IF(C26=3,34*C26,IF(C26=4,34*C26,IF(C26=5,34*C26,IF(C26&gt;5,34*C26,"nieprawidłowa "))))))))))))</f>
        <v/>
      </c>
    </row>
    <row r="27" spans="1:44" ht="8.25" customHeight="1" x14ac:dyDescent="0.25">
      <c r="A27" s="64" t="s">
        <v>45</v>
      </c>
      <c r="B27" s="63" t="s">
        <v>64</v>
      </c>
      <c r="C27" s="65" t="s">
        <v>73</v>
      </c>
      <c r="D27" s="72" t="s">
        <v>7</v>
      </c>
      <c r="E27" s="63" t="s">
        <v>106</v>
      </c>
      <c r="F27" s="85" t="s">
        <v>126</v>
      </c>
      <c r="G27" s="85" t="s">
        <v>150</v>
      </c>
      <c r="H27" s="85" t="s">
        <v>185</v>
      </c>
      <c r="I27" s="85" t="s">
        <v>205</v>
      </c>
      <c r="J27" s="85" t="s">
        <v>425</v>
      </c>
      <c r="K27" s="85" t="s">
        <v>439</v>
      </c>
      <c r="L27" s="85" t="s">
        <v>453</v>
      </c>
      <c r="M27" s="85" t="s">
        <v>467</v>
      </c>
      <c r="N27" s="85" t="s">
        <v>486</v>
      </c>
      <c r="O27" s="85" t="s">
        <v>538</v>
      </c>
      <c r="P27" s="85" t="s">
        <v>319</v>
      </c>
      <c r="Q27" s="85" t="s">
        <v>327</v>
      </c>
      <c r="R27" s="85" t="s">
        <v>335</v>
      </c>
      <c r="S27" s="85" t="s">
        <v>556</v>
      </c>
      <c r="T27" s="85" t="s">
        <v>576</v>
      </c>
      <c r="U27" s="85" t="s">
        <v>596</v>
      </c>
      <c r="V27" s="85" t="s">
        <v>616</v>
      </c>
      <c r="W27" s="85" t="s">
        <v>636</v>
      </c>
      <c r="X27" s="85" t="s">
        <v>656</v>
      </c>
      <c r="Y27" s="85" t="s">
        <v>676</v>
      </c>
      <c r="Z27" s="85" t="s">
        <v>696</v>
      </c>
      <c r="AA27" s="85" t="s">
        <v>716</v>
      </c>
      <c r="AB27" s="85" t="s">
        <v>736</v>
      </c>
      <c r="AC27" s="85" t="s">
        <v>756</v>
      </c>
      <c r="AD27" s="85" t="s">
        <v>776</v>
      </c>
      <c r="AE27" s="85" t="s">
        <v>809</v>
      </c>
      <c r="AF27" s="85" t="s">
        <v>829</v>
      </c>
      <c r="AG27" s="85" t="s">
        <v>849</v>
      </c>
      <c r="AH27" s="85" t="s">
        <v>869</v>
      </c>
      <c r="AI27" s="85" t="s">
        <v>889</v>
      </c>
      <c r="AJ27" s="85" t="s">
        <v>796</v>
      </c>
      <c r="AK27" s="85" t="s">
        <v>919</v>
      </c>
      <c r="AL27" s="85" t="s">
        <v>939</v>
      </c>
      <c r="AM27" s="85" t="s">
        <v>959</v>
      </c>
      <c r="AN27" s="85" t="s">
        <v>979</v>
      </c>
      <c r="AO27" s="85" t="s">
        <v>999</v>
      </c>
      <c r="AP27" s="85" t="s">
        <v>1016</v>
      </c>
      <c r="AQ27" s="86" t="s">
        <v>1036</v>
      </c>
      <c r="AR27" s="81" t="s">
        <v>1056</v>
      </c>
    </row>
    <row r="28" spans="1:44" ht="29.25" customHeight="1" x14ac:dyDescent="0.25">
      <c r="A28" s="87"/>
      <c r="B28" s="68"/>
      <c r="C28" s="67"/>
      <c r="D28" s="70"/>
      <c r="E28" s="66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4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2" t="str">
        <f>IF(B28="","",IF(B28="N",ROUND(F28*6,2)+ROUND(G28*12.5,2)+ROUND(H28*19,2)+ROUND(I28*34.5,2)+ROUND(J28*58,2)+ROUND(K28*317.5,2)+ROUND(L28*423,2)+ROUND(M28*635,2)+ROUND(N28*79,2)+ROUND(O28*158.5,2)+ROUND(P28*264.5,2)+ROUND(Q28*6,2)+ROUND(R28*12.5,2)+ROUND(S28*58,2)+ROUND(T28*79,2)+ROUND(U28*132,2)+ROUND(V28*79,2)+ROUND(W28*158.5,2)+ROUND(X28*264.5,2)+ROUND(Y28*6,2)+ROUND(Z28*12.5,2)+ROUND(AA28*58,2)+ROUND(AB28*79,2)+ROUND(AC28*132,2)+ROUND(AD28*79,2)+ROUND(AE28*158.5,2)+ROUND(AF28*264.5,2)+ROUND(AG28*6,2)+ROUND(AH28*12.5,2)+ROUND(AI28*58,2)+ROUND(AJ28*79,2)+ROUND(AK28*132,2)+ROUND(AL28*79,2)+ROUND(AM28*158.5,2)+ROUND(AN28*6,2)+ROUND(AO28*12.5,2)+ROUND(AP28*58,2)+ROUND(AQ28*79,2),IF(B28="B","brak przesłanek do naliczenia opłaty",IF(B28="Z",IF(C28=0,0,IF(C28="","",IF(C28=1,34*C28,IF(C28=2,34*C28,IF(C28=3,34*C28,IF(C28=4,34*C28,IF(C28=5,34*C28,IF(C28&gt;5,34*C28,"nieprawidłowa "))))))))))))</f>
        <v/>
      </c>
    </row>
    <row r="29" spans="1:44" ht="9" customHeight="1" x14ac:dyDescent="0.25">
      <c r="A29" s="64" t="s">
        <v>46</v>
      </c>
      <c r="B29" s="63" t="s">
        <v>65</v>
      </c>
      <c r="C29" s="65" t="s">
        <v>74</v>
      </c>
      <c r="D29" s="72" t="s">
        <v>87</v>
      </c>
      <c r="E29" s="63" t="s">
        <v>107</v>
      </c>
      <c r="F29" s="85" t="s">
        <v>127</v>
      </c>
      <c r="G29" s="85" t="s">
        <v>151</v>
      </c>
      <c r="H29" s="85" t="s">
        <v>186</v>
      </c>
      <c r="I29" s="85" t="s">
        <v>206</v>
      </c>
      <c r="J29" s="85" t="s">
        <v>426</v>
      </c>
      <c r="K29" s="85" t="s">
        <v>440</v>
      </c>
      <c r="L29" s="85" t="s">
        <v>454</v>
      </c>
      <c r="M29" s="85" t="s">
        <v>468</v>
      </c>
      <c r="N29" s="85" t="s">
        <v>487</v>
      </c>
      <c r="O29" s="85" t="s">
        <v>312</v>
      </c>
      <c r="P29" s="85" t="s">
        <v>320</v>
      </c>
      <c r="Q29" s="85" t="s">
        <v>328</v>
      </c>
      <c r="R29" s="85" t="s">
        <v>519</v>
      </c>
      <c r="S29" s="85" t="s">
        <v>557</v>
      </c>
      <c r="T29" s="85" t="s">
        <v>577</v>
      </c>
      <c r="U29" s="85" t="s">
        <v>597</v>
      </c>
      <c r="V29" s="85" t="s">
        <v>617</v>
      </c>
      <c r="W29" s="85" t="s">
        <v>637</v>
      </c>
      <c r="X29" s="85" t="s">
        <v>657</v>
      </c>
      <c r="Y29" s="85" t="s">
        <v>677</v>
      </c>
      <c r="Z29" s="85" t="s">
        <v>697</v>
      </c>
      <c r="AA29" s="85" t="s">
        <v>717</v>
      </c>
      <c r="AB29" s="85" t="s">
        <v>737</v>
      </c>
      <c r="AC29" s="85" t="s">
        <v>757</v>
      </c>
      <c r="AD29" s="85" t="s">
        <v>777</v>
      </c>
      <c r="AE29" s="85" t="s">
        <v>810</v>
      </c>
      <c r="AF29" s="85" t="s">
        <v>830</v>
      </c>
      <c r="AG29" s="85" t="s">
        <v>850</v>
      </c>
      <c r="AH29" s="85" t="s">
        <v>870</v>
      </c>
      <c r="AI29" s="85" t="s">
        <v>890</v>
      </c>
      <c r="AJ29" s="85" t="s">
        <v>797</v>
      </c>
      <c r="AK29" s="85" t="s">
        <v>920</v>
      </c>
      <c r="AL29" s="85" t="s">
        <v>940</v>
      </c>
      <c r="AM29" s="85" t="s">
        <v>960</v>
      </c>
      <c r="AN29" s="85" t="s">
        <v>980</v>
      </c>
      <c r="AO29" s="85" t="s">
        <v>1000</v>
      </c>
      <c r="AP29" s="85" t="s">
        <v>1017</v>
      </c>
      <c r="AQ29" s="86" t="s">
        <v>1037</v>
      </c>
      <c r="AR29" s="81" t="s">
        <v>1057</v>
      </c>
    </row>
    <row r="30" spans="1:44" ht="29.25" customHeight="1" x14ac:dyDescent="0.25">
      <c r="A30" s="87"/>
      <c r="B30" s="68"/>
      <c r="C30" s="67"/>
      <c r="D30" s="70"/>
      <c r="E30" s="66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4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2" t="str">
        <f>IF(B30="","",IF(B30="N",ROUND(F30*6,2)+ROUND(G30*12.5,2)+ROUND(H30*19,2)+ROUND(I30*34.5,2)+ROUND(J30*58,2)+ROUND(K30*317.5,2)+ROUND(L30*423,2)+ROUND(M30*635,2)+ROUND(N30*79,2)+ROUND(O30*158.5,2)+ROUND(P30*264.5,2)+ROUND(Q30*6,2)+ROUND(R30*12.5,2)+ROUND(S30*58,2)+ROUND(T30*79,2)+ROUND(U30*132,2)+ROUND(V30*79,2)+ROUND(W30*158.5,2)+ROUND(X30*264.5,2)+ROUND(Y30*6,2)+ROUND(Z30*12.5,2)+ROUND(AA30*58,2)+ROUND(AB30*79,2)+ROUND(AC30*132,2)+ROUND(AD30*79,2)+ROUND(AE30*158.5,2)+ROUND(AF30*264.5,2)+ROUND(AG30*6,2)+ROUND(AH30*12.5,2)+ROUND(AI30*58,2)+ROUND(AJ30*79,2)+ROUND(AK30*132,2)+ROUND(AL30*79,2)+ROUND(AM30*158.5,2)+ROUND(AN30*6,2)+ROUND(AO30*12.5,2)+ROUND(AP30*58,2)+ROUND(AQ30*79,2),IF(B30="B","brak przesłanek do naliczenia opłaty",IF(B30="Z",IF(C30=0,0,IF(C30="","",IF(C30=1,34*C30,IF(C30=2,34*C30,IF(C30=3,34*C30,IF(C30=4,34*C30,IF(C30=5,34*C30,IF(C30&gt;5,34*C30,"nieprawidłowa "))))))))))))</f>
        <v/>
      </c>
    </row>
    <row r="31" spans="1:44" ht="9" customHeight="1" x14ac:dyDescent="0.25">
      <c r="A31" s="64" t="s">
        <v>47</v>
      </c>
      <c r="B31" s="63" t="s">
        <v>66</v>
      </c>
      <c r="C31" s="65" t="s">
        <v>75</v>
      </c>
      <c r="D31" s="72" t="s">
        <v>88</v>
      </c>
      <c r="E31" s="63" t="s">
        <v>108</v>
      </c>
      <c r="F31" s="85" t="s">
        <v>128</v>
      </c>
      <c r="G31" s="85" t="s">
        <v>152</v>
      </c>
      <c r="H31" s="85" t="s">
        <v>187</v>
      </c>
      <c r="I31" s="85" t="s">
        <v>207</v>
      </c>
      <c r="J31" s="85" t="s">
        <v>427</v>
      </c>
      <c r="K31" s="85" t="s">
        <v>441</v>
      </c>
      <c r="L31" s="85" t="s">
        <v>455</v>
      </c>
      <c r="M31" s="85" t="s">
        <v>469</v>
      </c>
      <c r="N31" s="85" t="s">
        <v>488</v>
      </c>
      <c r="O31" s="85" t="s">
        <v>313</v>
      </c>
      <c r="P31" s="85" t="s">
        <v>321</v>
      </c>
      <c r="Q31" s="85" t="s">
        <v>329</v>
      </c>
      <c r="R31" s="85" t="s">
        <v>520</v>
      </c>
      <c r="S31" s="85" t="s">
        <v>558</v>
      </c>
      <c r="T31" s="85" t="s">
        <v>578</v>
      </c>
      <c r="U31" s="85" t="s">
        <v>598</v>
      </c>
      <c r="V31" s="85" t="s">
        <v>618</v>
      </c>
      <c r="W31" s="85" t="s">
        <v>638</v>
      </c>
      <c r="X31" s="85" t="s">
        <v>658</v>
      </c>
      <c r="Y31" s="85" t="s">
        <v>678</v>
      </c>
      <c r="Z31" s="85" t="s">
        <v>698</v>
      </c>
      <c r="AA31" s="85" t="s">
        <v>718</v>
      </c>
      <c r="AB31" s="85" t="s">
        <v>738</v>
      </c>
      <c r="AC31" s="85" t="s">
        <v>758</v>
      </c>
      <c r="AD31" s="85" t="s">
        <v>778</v>
      </c>
      <c r="AE31" s="85" t="s">
        <v>811</v>
      </c>
      <c r="AF31" s="85" t="s">
        <v>831</v>
      </c>
      <c r="AG31" s="85" t="s">
        <v>851</v>
      </c>
      <c r="AH31" s="85" t="s">
        <v>871</v>
      </c>
      <c r="AI31" s="85" t="s">
        <v>891</v>
      </c>
      <c r="AJ31" s="85" t="s">
        <v>798</v>
      </c>
      <c r="AK31" s="85" t="s">
        <v>921</v>
      </c>
      <c r="AL31" s="85" t="s">
        <v>941</v>
      </c>
      <c r="AM31" s="85" t="s">
        <v>961</v>
      </c>
      <c r="AN31" s="85" t="s">
        <v>981</v>
      </c>
      <c r="AO31" s="85" t="s">
        <v>1001</v>
      </c>
      <c r="AP31" s="85" t="s">
        <v>1018</v>
      </c>
      <c r="AQ31" s="86" t="s">
        <v>1038</v>
      </c>
      <c r="AR31" s="81" t="s">
        <v>1058</v>
      </c>
    </row>
    <row r="32" spans="1:44" ht="29.25" customHeight="1" x14ac:dyDescent="0.25">
      <c r="A32" s="87"/>
      <c r="B32" s="68"/>
      <c r="C32" s="67"/>
      <c r="D32" s="70"/>
      <c r="E32" s="66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4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2" t="str">
        <f>IF(B32="","",IF(B32="N",ROUND(F32*6,2)+ROUND(G32*12.5,2)+ROUND(H32*19,2)+ROUND(I32*34.5,2)+ROUND(J32*58,2)+ROUND(K32*317.5,2)+ROUND(L32*423,2)+ROUND(M32*635,2)+ROUND(N32*79,2)+ROUND(O32*158.5,2)+ROUND(P32*264.5,2)+ROUND(Q32*6,2)+ROUND(R32*12.5,2)+ROUND(S32*58,2)+ROUND(T32*79,2)+ROUND(U32*132,2)+ROUND(V32*79,2)+ROUND(W32*158.5,2)+ROUND(X32*264.5,2)+ROUND(Y32*6,2)+ROUND(Z32*12.5,2)+ROUND(AA32*58,2)+ROUND(AB32*79,2)+ROUND(AC32*132,2)+ROUND(AD32*79,2)+ROUND(AE32*158.5,2)+ROUND(AF32*264.5,2)+ROUND(AG32*6,2)+ROUND(AH32*12.5,2)+ROUND(AI32*58,2)+ROUND(AJ32*79,2)+ROUND(AK32*132,2)+ROUND(AL32*79,2)+ROUND(AM32*158.5,2)+ROUND(AN32*6,2)+ROUND(AO32*12.5,2)+ROUND(AP32*58,2)+ROUND(AQ32*79,2),IF(B32="B","brak przesłanek do naliczenia opłaty",IF(B32="Z",IF(C32=0,0,IF(C32="","",IF(C32=1,34*C32,IF(C32=2,34*C32,IF(C32=3,34*C32,IF(C32=4,34*C32,IF(C32=5,34*C32,IF(C32&gt;5,34*C32,"nieprawidłowa "))))))))))))</f>
        <v/>
      </c>
    </row>
    <row r="33" spans="1:44" ht="9" customHeight="1" x14ac:dyDescent="0.25">
      <c r="A33" s="64" t="s">
        <v>48</v>
      </c>
      <c r="B33" s="63" t="s">
        <v>67</v>
      </c>
      <c r="C33" s="65" t="s">
        <v>76</v>
      </c>
      <c r="D33" s="72" t="s">
        <v>89</v>
      </c>
      <c r="E33" s="63" t="s">
        <v>109</v>
      </c>
      <c r="F33" s="85" t="s">
        <v>129</v>
      </c>
      <c r="G33" s="85" t="s">
        <v>153</v>
      </c>
      <c r="H33" s="85" t="s">
        <v>188</v>
      </c>
      <c r="I33" s="85" t="s">
        <v>208</v>
      </c>
      <c r="J33" s="85" t="s">
        <v>428</v>
      </c>
      <c r="K33" s="85" t="s">
        <v>442</v>
      </c>
      <c r="L33" s="85" t="s">
        <v>456</v>
      </c>
      <c r="M33" s="85" t="s">
        <v>470</v>
      </c>
      <c r="N33" s="85" t="s">
        <v>306</v>
      </c>
      <c r="O33" s="85" t="s">
        <v>314</v>
      </c>
      <c r="P33" s="85" t="s">
        <v>322</v>
      </c>
      <c r="Q33" s="85" t="s">
        <v>539</v>
      </c>
      <c r="R33" s="85" t="s">
        <v>521</v>
      </c>
      <c r="S33" s="85" t="s">
        <v>559</v>
      </c>
      <c r="T33" s="85" t="s">
        <v>579</v>
      </c>
      <c r="U33" s="85" t="s">
        <v>599</v>
      </c>
      <c r="V33" s="85" t="s">
        <v>619</v>
      </c>
      <c r="W33" s="85" t="s">
        <v>639</v>
      </c>
      <c r="X33" s="85" t="s">
        <v>659</v>
      </c>
      <c r="Y33" s="85" t="s">
        <v>679</v>
      </c>
      <c r="Z33" s="85" t="s">
        <v>699</v>
      </c>
      <c r="AA33" s="85" t="s">
        <v>719</v>
      </c>
      <c r="AB33" s="85" t="s">
        <v>739</v>
      </c>
      <c r="AC33" s="85" t="s">
        <v>759</v>
      </c>
      <c r="AD33" s="85" t="s">
        <v>779</v>
      </c>
      <c r="AE33" s="85" t="s">
        <v>812</v>
      </c>
      <c r="AF33" s="85" t="s">
        <v>832</v>
      </c>
      <c r="AG33" s="85" t="s">
        <v>852</v>
      </c>
      <c r="AH33" s="85" t="s">
        <v>872</v>
      </c>
      <c r="AI33" s="85" t="s">
        <v>892</v>
      </c>
      <c r="AJ33" s="85" t="s">
        <v>799</v>
      </c>
      <c r="AK33" s="85" t="s">
        <v>922</v>
      </c>
      <c r="AL33" s="85" t="s">
        <v>942</v>
      </c>
      <c r="AM33" s="85" t="s">
        <v>962</v>
      </c>
      <c r="AN33" s="85" t="s">
        <v>982</v>
      </c>
      <c r="AO33" s="85" t="s">
        <v>1002</v>
      </c>
      <c r="AP33" s="85" t="s">
        <v>1019</v>
      </c>
      <c r="AQ33" s="86" t="s">
        <v>1039</v>
      </c>
      <c r="AR33" s="81" t="s">
        <v>1059</v>
      </c>
    </row>
    <row r="34" spans="1:44" ht="29.25" customHeight="1" x14ac:dyDescent="0.25">
      <c r="A34" s="87"/>
      <c r="B34" s="68"/>
      <c r="C34" s="67"/>
      <c r="D34" s="70"/>
      <c r="E34" s="66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4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2" t="str">
        <f>IF(B34="","",IF(B34="N",ROUND(F34*6,2)+ROUND(G34*12.5,2)+ROUND(H34*19,2)+ROUND(I34*34.5,2)+ROUND(J34*58,2)+ROUND(K34*317.5,2)+ROUND(L34*423,2)+ROUND(M34*635,2)+ROUND(N34*79,2)+ROUND(O34*158.5,2)+ROUND(P34*264.5,2)+ROUND(Q34*6,2)+ROUND(R34*12.5,2)+ROUND(S34*58,2)+ROUND(T34*79,2)+ROUND(U34*132,2)+ROUND(V34*79,2)+ROUND(W34*158.5,2)+ROUND(X34*264.5,2)+ROUND(Y34*6,2)+ROUND(Z34*12.5,2)+ROUND(AA34*58,2)+ROUND(AB34*79,2)+ROUND(AC34*132,2)+ROUND(AD34*79,2)+ROUND(AE34*158.5,2)+ROUND(AF34*264.5,2)+ROUND(AG34*6,2)+ROUND(AH34*12.5,2)+ROUND(AI34*58,2)+ROUND(AJ34*79,2)+ROUND(AK34*132,2)+ROUND(AL34*79,2)+ROUND(AM34*158.5,2)+ROUND(AN34*6,2)+ROUND(AO34*12.5,2)+ROUND(AP34*58,2)+ROUND(AQ34*79,2),IF(B34="B","brak przesłanek do naliczenia opłaty",IF(B34="Z",IF(C34=0,0,IF(C34="","",IF(C34=1,34*C34,IF(C34=2,34*C34,IF(C34=3,34*C34,IF(C34=4,34*C34,IF(C34=5,34*C34,IF(C34&gt;5,34*C34,"nieprawidłowa "))))))))))))</f>
        <v/>
      </c>
    </row>
    <row r="35" spans="1:44" ht="8.25" customHeight="1" x14ac:dyDescent="0.25">
      <c r="A35" s="64" t="s">
        <v>49</v>
      </c>
      <c r="B35" s="63" t="s">
        <v>216</v>
      </c>
      <c r="C35" s="65" t="s">
        <v>77</v>
      </c>
      <c r="D35" s="72" t="s">
        <v>90</v>
      </c>
      <c r="E35" s="63" t="s">
        <v>110</v>
      </c>
      <c r="F35" s="85" t="s">
        <v>130</v>
      </c>
      <c r="G35" s="85" t="s">
        <v>154</v>
      </c>
      <c r="H35" s="85" t="s">
        <v>189</v>
      </c>
      <c r="I35" s="85" t="s">
        <v>209</v>
      </c>
      <c r="J35" s="85" t="s">
        <v>429</v>
      </c>
      <c r="K35" s="85" t="s">
        <v>443</v>
      </c>
      <c r="L35" s="85" t="s">
        <v>457</v>
      </c>
      <c r="M35" s="85" t="s">
        <v>471</v>
      </c>
      <c r="N35" s="85" t="s">
        <v>307</v>
      </c>
      <c r="O35" s="85" t="s">
        <v>315</v>
      </c>
      <c r="P35" s="85" t="s">
        <v>323</v>
      </c>
      <c r="Q35" s="85" t="s">
        <v>540</v>
      </c>
      <c r="R35" s="85" t="s">
        <v>522</v>
      </c>
      <c r="S35" s="85" t="s">
        <v>560</v>
      </c>
      <c r="T35" s="85" t="s">
        <v>580</v>
      </c>
      <c r="U35" s="85" t="s">
        <v>600</v>
      </c>
      <c r="V35" s="85" t="s">
        <v>620</v>
      </c>
      <c r="W35" s="85" t="s">
        <v>640</v>
      </c>
      <c r="X35" s="85" t="s">
        <v>660</v>
      </c>
      <c r="Y35" s="85" t="s">
        <v>680</v>
      </c>
      <c r="Z35" s="85" t="s">
        <v>700</v>
      </c>
      <c r="AA35" s="85" t="s">
        <v>720</v>
      </c>
      <c r="AB35" s="85" t="s">
        <v>740</v>
      </c>
      <c r="AC35" s="85" t="s">
        <v>760</v>
      </c>
      <c r="AD35" s="85" t="s">
        <v>780</v>
      </c>
      <c r="AE35" s="85" t="s">
        <v>813</v>
      </c>
      <c r="AF35" s="85" t="s">
        <v>833</v>
      </c>
      <c r="AG35" s="85" t="s">
        <v>853</v>
      </c>
      <c r="AH35" s="85" t="s">
        <v>873</v>
      </c>
      <c r="AI35" s="85" t="s">
        <v>893</v>
      </c>
      <c r="AJ35" s="85" t="s">
        <v>800</v>
      </c>
      <c r="AK35" s="85" t="s">
        <v>923</v>
      </c>
      <c r="AL35" s="85" t="s">
        <v>943</v>
      </c>
      <c r="AM35" s="85" t="s">
        <v>963</v>
      </c>
      <c r="AN35" s="85" t="s">
        <v>983</v>
      </c>
      <c r="AO35" s="85" t="s">
        <v>1003</v>
      </c>
      <c r="AP35" s="85" t="s">
        <v>1020</v>
      </c>
      <c r="AQ35" s="86" t="s">
        <v>1040</v>
      </c>
      <c r="AR35" s="81" t="s">
        <v>1060</v>
      </c>
    </row>
    <row r="36" spans="1:44" ht="29.25" customHeight="1" x14ac:dyDescent="0.25">
      <c r="A36" s="87"/>
      <c r="B36" s="68"/>
      <c r="C36" s="67"/>
      <c r="D36" s="70"/>
      <c r="E36" s="66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4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83"/>
      <c r="AP36" s="83"/>
      <c r="AQ36" s="83"/>
      <c r="AR36" s="82" t="str">
        <f>IF(B36="","",IF(B36="N",ROUND(F36*6,2)+ROUND(G36*12.5,2)+ROUND(H36*19,2)+ROUND(I36*34.5,2)+ROUND(J36*58,2)+ROUND(K36*317.5,2)+ROUND(L36*423,2)+ROUND(M36*635,2)+ROUND(N36*79,2)+ROUND(O36*158.5,2)+ROUND(P36*264.5,2)+ROUND(Q36*6,2)+ROUND(R36*12.5,2)+ROUND(S36*58,2)+ROUND(T36*79,2)+ROUND(U36*132,2)+ROUND(V36*79,2)+ROUND(W36*158.5,2)+ROUND(X36*264.5,2)+ROUND(Y36*6,2)+ROUND(Z36*12.5,2)+ROUND(AA36*58,2)+ROUND(AB36*79,2)+ROUND(AC36*132,2)+ROUND(AD36*79,2)+ROUND(AE36*158.5,2)+ROUND(AF36*264.5,2)+ROUND(AG36*6,2)+ROUND(AH36*12.5,2)+ROUND(AI36*58,2)+ROUND(AJ36*79,2)+ROUND(AK36*132,2)+ROUND(AL36*79,2)+ROUND(AM36*158.5,2)+ROUND(AN36*6,2)+ROUND(AO36*12.5,2)+ROUND(AP36*58,2)+ROUND(AQ36*79,2),IF(B36="B","brak przesłanek do naliczenia opłaty",IF(B36="Z",IF(C36=0,0,IF(C36="","",IF(C36=1,34*C36,IF(C36=2,34*C36,IF(C36=3,34*C36,IF(C36=4,34*C36,IF(C36=5,34*C36,IF(C36&gt;5,34*C36,"nieprawidłowa "))))))))))))</f>
        <v/>
      </c>
    </row>
    <row r="37" spans="1:44" ht="8.25" customHeight="1" x14ac:dyDescent="0.25">
      <c r="A37" s="64" t="s">
        <v>50</v>
      </c>
      <c r="B37" s="63" t="s">
        <v>214</v>
      </c>
      <c r="C37" s="65" t="s">
        <v>78</v>
      </c>
      <c r="D37" s="72" t="s">
        <v>91</v>
      </c>
      <c r="E37" s="63" t="s">
        <v>111</v>
      </c>
      <c r="F37" s="85" t="s">
        <v>131</v>
      </c>
      <c r="G37" s="85" t="s">
        <v>155</v>
      </c>
      <c r="H37" s="85" t="s">
        <v>190</v>
      </c>
      <c r="I37" s="85" t="s">
        <v>210</v>
      </c>
      <c r="J37" s="85" t="s">
        <v>430</v>
      </c>
      <c r="K37" s="85" t="s">
        <v>444</v>
      </c>
      <c r="L37" s="85" t="s">
        <v>458</v>
      </c>
      <c r="M37" s="85" t="s">
        <v>300</v>
      </c>
      <c r="N37" s="85" t="s">
        <v>308</v>
      </c>
      <c r="O37" s="85" t="s">
        <v>316</v>
      </c>
      <c r="P37" s="85" t="s">
        <v>505</v>
      </c>
      <c r="Q37" s="85" t="s">
        <v>541</v>
      </c>
      <c r="R37" s="85" t="s">
        <v>523</v>
      </c>
      <c r="S37" s="85" t="s">
        <v>561</v>
      </c>
      <c r="T37" s="85" t="s">
        <v>581</v>
      </c>
      <c r="U37" s="85" t="s">
        <v>601</v>
      </c>
      <c r="V37" s="85" t="s">
        <v>621</v>
      </c>
      <c r="W37" s="85" t="s">
        <v>641</v>
      </c>
      <c r="X37" s="85" t="s">
        <v>661</v>
      </c>
      <c r="Y37" s="85" t="s">
        <v>681</v>
      </c>
      <c r="Z37" s="85" t="s">
        <v>701</v>
      </c>
      <c r="AA37" s="85" t="s">
        <v>721</v>
      </c>
      <c r="AB37" s="85" t="s">
        <v>741</v>
      </c>
      <c r="AC37" s="85" t="s">
        <v>761</v>
      </c>
      <c r="AD37" s="85" t="s">
        <v>781</v>
      </c>
      <c r="AE37" s="85" t="s">
        <v>814</v>
      </c>
      <c r="AF37" s="85" t="s">
        <v>834</v>
      </c>
      <c r="AG37" s="85" t="s">
        <v>854</v>
      </c>
      <c r="AH37" s="85" t="s">
        <v>874</v>
      </c>
      <c r="AI37" s="85" t="s">
        <v>894</v>
      </c>
      <c r="AJ37" s="85" t="s">
        <v>801</v>
      </c>
      <c r="AK37" s="85" t="s">
        <v>924</v>
      </c>
      <c r="AL37" s="85" t="s">
        <v>944</v>
      </c>
      <c r="AM37" s="85" t="s">
        <v>964</v>
      </c>
      <c r="AN37" s="85" t="s">
        <v>984</v>
      </c>
      <c r="AO37" s="85" t="s">
        <v>1004</v>
      </c>
      <c r="AP37" s="85" t="s">
        <v>1021</v>
      </c>
      <c r="AQ37" s="86" t="s">
        <v>1041</v>
      </c>
      <c r="AR37" s="81" t="s">
        <v>1061</v>
      </c>
    </row>
    <row r="38" spans="1:44" ht="29.25" customHeight="1" x14ac:dyDescent="0.25">
      <c r="A38" s="87"/>
      <c r="B38" s="68"/>
      <c r="C38" s="67"/>
      <c r="D38" s="70"/>
      <c r="E38" s="66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4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2" t="str">
        <f>IF(B38="","",IF(B38="N",ROUND(F38*6,2)+ROUND(G38*12.5,2)+ROUND(H38*19,2)+ROUND(I38*34.5,2)+ROUND(J38*58,2)+ROUND(K38*317.5,2)+ROUND(L38*423,2)+ROUND(M38*635,2)+ROUND(N38*79,2)+ROUND(O38*158.5,2)+ROUND(P38*264.5,2)+ROUND(Q38*6,2)+ROUND(R38*12.5,2)+ROUND(S38*58,2)+ROUND(T38*79,2)+ROUND(U38*132,2)+ROUND(V38*79,2)+ROUND(W38*158.5,2)+ROUND(X38*264.5,2)+ROUND(Y38*6,2)+ROUND(Z38*12.5,2)+ROUND(AA38*58,2)+ROUND(AB38*79,2)+ROUND(AC38*132,2)+ROUND(AD38*79,2)+ROUND(AE38*158.5,2)+ROUND(AF38*264.5,2)+ROUND(AG38*6,2)+ROUND(AH38*12.5,2)+ROUND(AI38*58,2)+ROUND(AJ38*79,2)+ROUND(AK38*132,2)+ROUND(AL38*79,2)+ROUND(AM38*158.5,2)+ROUND(AN38*6,2)+ROUND(AO38*12.5,2)+ROUND(AP38*58,2)+ROUND(AQ38*79,2),IF(B38="B","brak przesłanek do naliczenia opłaty",IF(B38="Z",IF(C38=0,0,IF(C38="","",IF(C38=1,34*C38,IF(C38=2,34*C38,IF(C38=3,34*C38,IF(C38=4,34*C38,IF(C38=5,34*C38,IF(C38&gt;5,34*C38,"nieprawidłowa "))))))))))))</f>
        <v/>
      </c>
    </row>
    <row r="39" spans="1:44" ht="9" customHeight="1" x14ac:dyDescent="0.25">
      <c r="A39" s="64" t="s">
        <v>51</v>
      </c>
      <c r="B39" s="63" t="s">
        <v>215</v>
      </c>
      <c r="C39" s="65" t="s">
        <v>79</v>
      </c>
      <c r="D39" s="72" t="s">
        <v>92</v>
      </c>
      <c r="E39" s="63" t="s">
        <v>112</v>
      </c>
      <c r="F39" s="85" t="s">
        <v>136</v>
      </c>
      <c r="G39" s="85" t="s">
        <v>156</v>
      </c>
      <c r="H39" s="85" t="s">
        <v>191</v>
      </c>
      <c r="I39" s="85" t="s">
        <v>211</v>
      </c>
      <c r="J39" s="85" t="s">
        <v>431</v>
      </c>
      <c r="K39" s="85" t="s">
        <v>445</v>
      </c>
      <c r="L39" s="85" t="s">
        <v>459</v>
      </c>
      <c r="M39" s="85" t="s">
        <v>301</v>
      </c>
      <c r="N39" s="85" t="s">
        <v>309</v>
      </c>
      <c r="O39" s="85" t="s">
        <v>317</v>
      </c>
      <c r="P39" s="85" t="s">
        <v>506</v>
      </c>
      <c r="Q39" s="85" t="s">
        <v>542</v>
      </c>
      <c r="R39" s="85" t="s">
        <v>524</v>
      </c>
      <c r="S39" s="85" t="s">
        <v>562</v>
      </c>
      <c r="T39" s="85" t="s">
        <v>582</v>
      </c>
      <c r="U39" s="85" t="s">
        <v>602</v>
      </c>
      <c r="V39" s="85" t="s">
        <v>622</v>
      </c>
      <c r="W39" s="85" t="s">
        <v>642</v>
      </c>
      <c r="X39" s="85" t="s">
        <v>662</v>
      </c>
      <c r="Y39" s="85" t="s">
        <v>682</v>
      </c>
      <c r="Z39" s="85" t="s">
        <v>702</v>
      </c>
      <c r="AA39" s="85" t="s">
        <v>722</v>
      </c>
      <c r="AB39" s="85" t="s">
        <v>742</v>
      </c>
      <c r="AC39" s="85" t="s">
        <v>762</v>
      </c>
      <c r="AD39" s="85" t="s">
        <v>782</v>
      </c>
      <c r="AE39" s="85" t="s">
        <v>815</v>
      </c>
      <c r="AF39" s="85" t="s">
        <v>835</v>
      </c>
      <c r="AG39" s="85" t="s">
        <v>855</v>
      </c>
      <c r="AH39" s="85" t="s">
        <v>875</v>
      </c>
      <c r="AI39" s="85" t="s">
        <v>895</v>
      </c>
      <c r="AJ39" s="85" t="s">
        <v>802</v>
      </c>
      <c r="AK39" s="85" t="s">
        <v>925</v>
      </c>
      <c r="AL39" s="85" t="s">
        <v>945</v>
      </c>
      <c r="AM39" s="85" t="s">
        <v>965</v>
      </c>
      <c r="AN39" s="85" t="s">
        <v>985</v>
      </c>
      <c r="AO39" s="85" t="s">
        <v>1005</v>
      </c>
      <c r="AP39" s="85" t="s">
        <v>1022</v>
      </c>
      <c r="AQ39" s="86" t="s">
        <v>1042</v>
      </c>
      <c r="AR39" s="81" t="s">
        <v>1062</v>
      </c>
    </row>
    <row r="40" spans="1:44" ht="29.25" customHeight="1" x14ac:dyDescent="0.25">
      <c r="A40" s="87"/>
      <c r="B40" s="68"/>
      <c r="C40" s="67"/>
      <c r="D40" s="70"/>
      <c r="E40" s="66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4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3"/>
      <c r="AP40" s="83"/>
      <c r="AQ40" s="83"/>
      <c r="AR40" s="82" t="str">
        <f>IF(B40="","",IF(B40="N",ROUND(F40*6,2)+ROUND(G40*12.5,2)+ROUND(H40*19,2)+ROUND(I40*34.5,2)+ROUND(J40*58,2)+ROUND(K40*317.5,2)+ROUND(L40*423,2)+ROUND(M40*635,2)+ROUND(N40*79,2)+ROUND(O40*158.5,2)+ROUND(P40*264.5,2)+ROUND(Q40*6,2)+ROUND(R40*12.5,2)+ROUND(S40*58,2)+ROUND(T40*79,2)+ROUND(U40*132,2)+ROUND(V40*79,2)+ROUND(W40*158.5,2)+ROUND(X40*264.5,2)+ROUND(Y40*6,2)+ROUND(Z40*12.5,2)+ROUND(AA40*58,2)+ROUND(AB40*79,2)+ROUND(AC40*132,2)+ROUND(AD40*79,2)+ROUND(AE40*158.5,2)+ROUND(AF40*264.5,2)+ROUND(AG40*6,2)+ROUND(AH40*12.5,2)+ROUND(AI40*58,2)+ROUND(AJ40*79,2)+ROUND(AK40*132,2)+ROUND(AL40*79,2)+ROUND(AM40*158.5,2)+ROUND(AN40*6,2)+ROUND(AO40*12.5,2)+ROUND(AP40*58,2)+ROUND(AQ40*79,2),IF(B40="B","brak przesłanek do naliczenia opłaty",IF(B40="Z",IF(C40=0,0,IF(C40="","",IF(C40=1,34*C40,IF(C40=2,34*C40,IF(C40=3,34*C40,IF(C40=4,34*C40,IF(C40=5,34*C40,IF(C40&gt;5,34*C40,"nieprawidłowa "))))))))))))</f>
        <v/>
      </c>
    </row>
    <row r="41" spans="1:44" ht="9" customHeight="1" x14ac:dyDescent="0.25">
      <c r="A41" s="64" t="s">
        <v>52</v>
      </c>
      <c r="B41" s="63" t="s">
        <v>485</v>
      </c>
      <c r="C41" s="65" t="s">
        <v>80</v>
      </c>
      <c r="D41" s="72" t="s">
        <v>93</v>
      </c>
      <c r="E41" s="63" t="s">
        <v>113</v>
      </c>
      <c r="F41" s="85" t="s">
        <v>137</v>
      </c>
      <c r="G41" s="85" t="s">
        <v>157</v>
      </c>
      <c r="H41" s="85" t="s">
        <v>192</v>
      </c>
      <c r="I41" s="85" t="s">
        <v>272</v>
      </c>
      <c r="J41" s="85" t="s">
        <v>432</v>
      </c>
      <c r="K41" s="85" t="s">
        <v>446</v>
      </c>
      <c r="L41" s="85" t="s">
        <v>294</v>
      </c>
      <c r="M41" s="85" t="s">
        <v>302</v>
      </c>
      <c r="N41" s="85" t="s">
        <v>310</v>
      </c>
      <c r="O41" s="85" t="s">
        <v>493</v>
      </c>
      <c r="P41" s="85" t="s">
        <v>507</v>
      </c>
      <c r="Q41" s="85" t="s">
        <v>543</v>
      </c>
      <c r="R41" s="85" t="s">
        <v>525</v>
      </c>
      <c r="S41" s="85" t="s">
        <v>563</v>
      </c>
      <c r="T41" s="85" t="s">
        <v>583</v>
      </c>
      <c r="U41" s="85" t="s">
        <v>603</v>
      </c>
      <c r="V41" s="85" t="s">
        <v>623</v>
      </c>
      <c r="W41" s="85" t="s">
        <v>643</v>
      </c>
      <c r="X41" s="85" t="s">
        <v>663</v>
      </c>
      <c r="Y41" s="85" t="s">
        <v>683</v>
      </c>
      <c r="Z41" s="85" t="s">
        <v>703</v>
      </c>
      <c r="AA41" s="85" t="s">
        <v>723</v>
      </c>
      <c r="AB41" s="85" t="s">
        <v>743</v>
      </c>
      <c r="AC41" s="85" t="s">
        <v>763</v>
      </c>
      <c r="AD41" s="85" t="s">
        <v>783</v>
      </c>
      <c r="AE41" s="85" t="s">
        <v>816</v>
      </c>
      <c r="AF41" s="85" t="s">
        <v>836</v>
      </c>
      <c r="AG41" s="85" t="s">
        <v>856</v>
      </c>
      <c r="AH41" s="85" t="s">
        <v>876</v>
      </c>
      <c r="AI41" s="85" t="s">
        <v>896</v>
      </c>
      <c r="AJ41" s="85" t="s">
        <v>803</v>
      </c>
      <c r="AK41" s="85" t="s">
        <v>926</v>
      </c>
      <c r="AL41" s="85" t="s">
        <v>946</v>
      </c>
      <c r="AM41" s="85" t="s">
        <v>966</v>
      </c>
      <c r="AN41" s="85" t="s">
        <v>986</v>
      </c>
      <c r="AO41" s="85" t="s">
        <v>1006</v>
      </c>
      <c r="AP41" s="85" t="s">
        <v>1023</v>
      </c>
      <c r="AQ41" s="86" t="s">
        <v>1043</v>
      </c>
      <c r="AR41" s="81" t="s">
        <v>1063</v>
      </c>
    </row>
    <row r="42" spans="1:44" ht="29.25" customHeight="1" x14ac:dyDescent="0.25">
      <c r="A42" s="87"/>
      <c r="B42" s="68"/>
      <c r="C42" s="67"/>
      <c r="D42" s="70"/>
      <c r="E42" s="66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4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3"/>
      <c r="AQ42" s="83"/>
      <c r="AR42" s="82" t="str">
        <f>IF(B42="","",IF(B42="N",ROUND(F42*6,2)+ROUND(G42*12.5,2)+ROUND(H42*19,2)+ROUND(I42*34.5,2)+ROUND(J42*58,2)+ROUND(K42*317.5,2)+ROUND(L42*423,2)+ROUND(M42*635,2)+ROUND(N42*79,2)+ROUND(O42*158.5,2)+ROUND(P42*264.5,2)+ROUND(Q42*6,2)+ROUND(R42*12.5,2)+ROUND(S42*58,2)+ROUND(T42*79,2)+ROUND(U42*132,2)+ROUND(V42*79,2)+ROUND(W42*158.5,2)+ROUND(X42*264.5,2)+ROUND(Y42*6,2)+ROUND(Z42*12.5,2)+ROUND(AA42*58,2)+ROUND(AB42*79,2)+ROUND(AC42*132,2)+ROUND(AD42*79,2)+ROUND(AE42*158.5,2)+ROUND(AF42*264.5,2)+ROUND(AG42*6,2)+ROUND(AH42*12.5,2)+ROUND(AI42*58,2)+ROUND(AJ42*79,2)+ROUND(AK42*132,2)+ROUND(AL42*79,2)+ROUND(AM42*158.5,2)+ROUND(AN42*6,2)+ROUND(AO42*12.5,2)+ROUND(AP42*58,2)+ROUND(AQ42*79,2),IF(B42="B","brak przesłanek do naliczenia opłaty",IF(B42="Z",IF(C42=0,0,IF(C42="","",IF(C42=1,34*C42,IF(C42=2,34*C42,IF(C42=3,34*C42,IF(C42=4,34*C42,IF(C42=5,34*C42,IF(C42&gt;5,34*C42,"nieprawidłowa "))))))))))))</f>
        <v/>
      </c>
    </row>
    <row r="43" spans="1:44" ht="9.75" customHeight="1" x14ac:dyDescent="0.25">
      <c r="A43" s="64" t="s">
        <v>53</v>
      </c>
      <c r="B43" s="63" t="s">
        <v>18</v>
      </c>
      <c r="C43" s="65" t="s">
        <v>81</v>
      </c>
      <c r="D43" s="72" t="s">
        <v>94</v>
      </c>
      <c r="E43" s="63" t="s">
        <v>114</v>
      </c>
      <c r="F43" s="85" t="s">
        <v>138</v>
      </c>
      <c r="G43" s="85" t="s">
        <v>171</v>
      </c>
      <c r="H43" s="85" t="s">
        <v>193</v>
      </c>
      <c r="I43" s="85" t="s">
        <v>273</v>
      </c>
      <c r="J43" s="85" t="s">
        <v>433</v>
      </c>
      <c r="K43" s="85" t="s">
        <v>447</v>
      </c>
      <c r="L43" s="85" t="s">
        <v>295</v>
      </c>
      <c r="M43" s="85" t="s">
        <v>303</v>
      </c>
      <c r="N43" s="85" t="s">
        <v>311</v>
      </c>
      <c r="O43" s="85" t="s">
        <v>494</v>
      </c>
      <c r="P43" s="85" t="s">
        <v>508</v>
      </c>
      <c r="Q43" s="85" t="s">
        <v>544</v>
      </c>
      <c r="R43" s="85" t="s">
        <v>526</v>
      </c>
      <c r="S43" s="85" t="s">
        <v>564</v>
      </c>
      <c r="T43" s="85" t="s">
        <v>584</v>
      </c>
      <c r="U43" s="85" t="s">
        <v>604</v>
      </c>
      <c r="V43" s="85" t="s">
        <v>624</v>
      </c>
      <c r="W43" s="85" t="s">
        <v>644</v>
      </c>
      <c r="X43" s="85" t="s">
        <v>664</v>
      </c>
      <c r="Y43" s="85" t="s">
        <v>684</v>
      </c>
      <c r="Z43" s="85" t="s">
        <v>704</v>
      </c>
      <c r="AA43" s="85" t="s">
        <v>724</v>
      </c>
      <c r="AB43" s="85" t="s">
        <v>744</v>
      </c>
      <c r="AC43" s="85" t="s">
        <v>764</v>
      </c>
      <c r="AD43" s="85" t="s">
        <v>784</v>
      </c>
      <c r="AE43" s="85" t="s">
        <v>817</v>
      </c>
      <c r="AF43" s="85" t="s">
        <v>837</v>
      </c>
      <c r="AG43" s="85" t="s">
        <v>857</v>
      </c>
      <c r="AH43" s="85" t="s">
        <v>877</v>
      </c>
      <c r="AI43" s="85" t="s">
        <v>897</v>
      </c>
      <c r="AJ43" s="85" t="s">
        <v>804</v>
      </c>
      <c r="AK43" s="85" t="s">
        <v>927</v>
      </c>
      <c r="AL43" s="85" t="s">
        <v>947</v>
      </c>
      <c r="AM43" s="85" t="s">
        <v>967</v>
      </c>
      <c r="AN43" s="85" t="s">
        <v>987</v>
      </c>
      <c r="AO43" s="85" t="s">
        <v>1007</v>
      </c>
      <c r="AP43" s="85" t="s">
        <v>1024</v>
      </c>
      <c r="AQ43" s="86" t="s">
        <v>1044</v>
      </c>
      <c r="AR43" s="81" t="s">
        <v>1064</v>
      </c>
    </row>
    <row r="44" spans="1:44" ht="29.25" customHeight="1" x14ac:dyDescent="0.25">
      <c r="A44" s="87"/>
      <c r="B44" s="68"/>
      <c r="C44" s="67"/>
      <c r="D44" s="70"/>
      <c r="E44" s="66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4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2" t="str">
        <f>IF(B44="","",IF(B44="N",ROUND(F44*6,2)+ROUND(G44*12.5,2)+ROUND(H44*19,2)+ROUND(I44*34.5,2)+ROUND(J44*58,2)+ROUND(K44*317.5,2)+ROUND(L44*423,2)+ROUND(M44*635,2)+ROUND(N44*79,2)+ROUND(O44*158.5,2)+ROUND(P44*264.5,2)+ROUND(Q44*6,2)+ROUND(R44*12.5,2)+ROUND(S44*58,2)+ROUND(T44*79,2)+ROUND(U44*132,2)+ROUND(V44*79,2)+ROUND(W44*158.5,2)+ROUND(X44*264.5,2)+ROUND(Y44*6,2)+ROUND(Z44*12.5,2)+ROUND(AA44*58,2)+ROUND(AB44*79,2)+ROUND(AC44*132,2)+ROUND(AD44*79,2)+ROUND(AE44*158.5,2)+ROUND(AF44*264.5,2)+ROUND(AG44*6,2)+ROUND(AH44*12.5,2)+ROUND(AI44*58,2)+ROUND(AJ44*79,2)+ROUND(AK44*132,2)+ROUND(AL44*79,2)+ROUND(AM44*158.5,2)+ROUND(AN44*6,2)+ROUND(AO44*12.5,2)+ROUND(AP44*58,2)+ROUND(AQ44*79,2),IF(B44="B","brak przesłanek do naliczenia opłaty",IF(B44="Z",IF(C44=0,0,IF(C44="","",IF(C44=1,34*C44,IF(C44=2,34*C44,IF(C44=3,34*C44,IF(C44=4,34*C44,IF(C44=5,34*C44,IF(C44&gt;5,34*C44,"nieprawidłowa "))))))))))))</f>
        <v/>
      </c>
    </row>
    <row r="45" spans="1:44" ht="9.75" customHeight="1" x14ac:dyDescent="0.25">
      <c r="A45" s="64" t="s">
        <v>54</v>
      </c>
      <c r="B45" s="63" t="s">
        <v>25</v>
      </c>
      <c r="C45" s="65" t="s">
        <v>82</v>
      </c>
      <c r="D45" s="72" t="s">
        <v>95</v>
      </c>
      <c r="E45" s="63" t="s">
        <v>115</v>
      </c>
      <c r="F45" s="85" t="s">
        <v>139</v>
      </c>
      <c r="G45" s="85" t="s">
        <v>172</v>
      </c>
      <c r="H45" s="85" t="s">
        <v>194</v>
      </c>
      <c r="I45" s="85" t="s">
        <v>274</v>
      </c>
      <c r="J45" s="85" t="s">
        <v>434</v>
      </c>
      <c r="K45" s="85" t="s">
        <v>288</v>
      </c>
      <c r="L45" s="85" t="s">
        <v>296</v>
      </c>
      <c r="M45" s="85" t="s">
        <v>304</v>
      </c>
      <c r="N45" s="85" t="s">
        <v>489</v>
      </c>
      <c r="O45" s="85" t="s">
        <v>495</v>
      </c>
      <c r="P45" s="85" t="s">
        <v>509</v>
      </c>
      <c r="Q45" s="85" t="s">
        <v>545</v>
      </c>
      <c r="R45" s="85" t="s">
        <v>527</v>
      </c>
      <c r="S45" s="85" t="s">
        <v>565</v>
      </c>
      <c r="T45" s="85" t="s">
        <v>585</v>
      </c>
      <c r="U45" s="85" t="s">
        <v>605</v>
      </c>
      <c r="V45" s="85" t="s">
        <v>625</v>
      </c>
      <c r="W45" s="85" t="s">
        <v>645</v>
      </c>
      <c r="X45" s="85" t="s">
        <v>665</v>
      </c>
      <c r="Y45" s="85" t="s">
        <v>685</v>
      </c>
      <c r="Z45" s="85" t="s">
        <v>705</v>
      </c>
      <c r="AA45" s="85" t="s">
        <v>725</v>
      </c>
      <c r="AB45" s="85" t="s">
        <v>745</v>
      </c>
      <c r="AC45" s="85" t="s">
        <v>765</v>
      </c>
      <c r="AD45" s="85" t="s">
        <v>785</v>
      </c>
      <c r="AE45" s="85" t="s">
        <v>818</v>
      </c>
      <c r="AF45" s="85" t="s">
        <v>838</v>
      </c>
      <c r="AG45" s="85" t="s">
        <v>858</v>
      </c>
      <c r="AH45" s="85" t="s">
        <v>878</v>
      </c>
      <c r="AI45" s="85" t="s">
        <v>898</v>
      </c>
      <c r="AJ45" s="85" t="s">
        <v>805</v>
      </c>
      <c r="AK45" s="85" t="s">
        <v>928</v>
      </c>
      <c r="AL45" s="85" t="s">
        <v>948</v>
      </c>
      <c r="AM45" s="85" t="s">
        <v>968</v>
      </c>
      <c r="AN45" s="85" t="s">
        <v>988</v>
      </c>
      <c r="AO45" s="85" t="s">
        <v>1008</v>
      </c>
      <c r="AP45" s="85" t="s">
        <v>1025</v>
      </c>
      <c r="AQ45" s="86" t="s">
        <v>1045</v>
      </c>
      <c r="AR45" s="81" t="s">
        <v>1065</v>
      </c>
    </row>
    <row r="46" spans="1:44" ht="29.25" customHeight="1" x14ac:dyDescent="0.25">
      <c r="A46" s="87"/>
      <c r="B46" s="68"/>
      <c r="C46" s="67"/>
      <c r="D46" s="70"/>
      <c r="E46" s="66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4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2" t="str">
        <f>IF(B46="","",IF(B46="N",ROUND(F46*6,2)+ROUND(G46*12.5,2)+ROUND(H46*19,2)+ROUND(I46*34.5,2)+ROUND(J46*58,2)+ROUND(K46*317.5,2)+ROUND(L46*423,2)+ROUND(M46*635,2)+ROUND(N46*79,2)+ROUND(O46*158.5,2)+ROUND(P46*264.5,2)+ROUND(Q46*6,2)+ROUND(R46*12.5,2)+ROUND(S46*58,2)+ROUND(T46*79,2)+ROUND(U46*132,2)+ROUND(V46*79,2)+ROUND(W46*158.5,2)+ROUND(X46*264.5,2)+ROUND(Y46*6,2)+ROUND(Z46*12.5,2)+ROUND(AA46*58,2)+ROUND(AB46*79,2)+ROUND(AC46*132,2)+ROUND(AD46*79,2)+ROUND(AE46*158.5,2)+ROUND(AF46*264.5,2)+ROUND(AG46*6,2)+ROUND(AH46*12.5,2)+ROUND(AI46*58,2)+ROUND(AJ46*79,2)+ROUND(AK46*132,2)+ROUND(AL46*79,2)+ROUND(AM46*158.5,2)+ROUND(AN46*6,2)+ROUND(AO46*12.5,2)+ROUND(AP46*58,2)+ROUND(AQ46*79,2),IF(B46="B","brak przesłanek do naliczenia opłaty",IF(B46="Z",IF(C46=0,0,IF(C46="","",IF(C46=1,34*C46,IF(C46=2,34*C46,IF(C46=3,34*C46,IF(C46=4,34*C46,IF(C46=5,34*C46,IF(C46&gt;5,34*C46,"nieprawidłowa "))))))))))))</f>
        <v/>
      </c>
    </row>
    <row r="47" spans="1:44" ht="9" customHeight="1" x14ac:dyDescent="0.25">
      <c r="A47" s="64" t="s">
        <v>55</v>
      </c>
      <c r="B47" s="63" t="s">
        <v>19</v>
      </c>
      <c r="C47" s="65" t="s">
        <v>83</v>
      </c>
      <c r="D47" s="72" t="s">
        <v>96</v>
      </c>
      <c r="E47" s="63" t="s">
        <v>116</v>
      </c>
      <c r="F47" s="85" t="s">
        <v>140</v>
      </c>
      <c r="G47" s="85" t="s">
        <v>173</v>
      </c>
      <c r="H47" s="85" t="s">
        <v>195</v>
      </c>
      <c r="I47" s="85" t="s">
        <v>275</v>
      </c>
      <c r="J47" s="85" t="s">
        <v>435</v>
      </c>
      <c r="K47" s="85" t="s">
        <v>289</v>
      </c>
      <c r="L47" s="85" t="s">
        <v>297</v>
      </c>
      <c r="M47" s="85" t="s">
        <v>305</v>
      </c>
      <c r="N47" s="85" t="s">
        <v>490</v>
      </c>
      <c r="O47" s="85" t="s">
        <v>496</v>
      </c>
      <c r="P47" s="85" t="s">
        <v>510</v>
      </c>
      <c r="Q47" s="85" t="s">
        <v>546</v>
      </c>
      <c r="R47" s="85" t="s">
        <v>528</v>
      </c>
      <c r="S47" s="85" t="s">
        <v>566</v>
      </c>
      <c r="T47" s="85" t="s">
        <v>586</v>
      </c>
      <c r="U47" s="85" t="s">
        <v>606</v>
      </c>
      <c r="V47" s="85" t="s">
        <v>626</v>
      </c>
      <c r="W47" s="85" t="s">
        <v>646</v>
      </c>
      <c r="X47" s="85" t="s">
        <v>666</v>
      </c>
      <c r="Y47" s="85" t="s">
        <v>686</v>
      </c>
      <c r="Z47" s="85" t="s">
        <v>706</v>
      </c>
      <c r="AA47" s="85" t="s">
        <v>726</v>
      </c>
      <c r="AB47" s="85" t="s">
        <v>746</v>
      </c>
      <c r="AC47" s="85" t="s">
        <v>766</v>
      </c>
      <c r="AD47" s="85" t="s">
        <v>786</v>
      </c>
      <c r="AE47" s="85" t="s">
        <v>819</v>
      </c>
      <c r="AF47" s="85" t="s">
        <v>839</v>
      </c>
      <c r="AG47" s="85" t="s">
        <v>859</v>
      </c>
      <c r="AH47" s="85" t="s">
        <v>879</v>
      </c>
      <c r="AI47" s="85" t="s">
        <v>899</v>
      </c>
      <c r="AJ47" s="85" t="s">
        <v>909</v>
      </c>
      <c r="AK47" s="85" t="s">
        <v>929</v>
      </c>
      <c r="AL47" s="85" t="s">
        <v>949</v>
      </c>
      <c r="AM47" s="85" t="s">
        <v>969</v>
      </c>
      <c r="AN47" s="85" t="s">
        <v>989</v>
      </c>
      <c r="AO47" s="85" t="s">
        <v>806</v>
      </c>
      <c r="AP47" s="85" t="s">
        <v>1026</v>
      </c>
      <c r="AQ47" s="86" t="s">
        <v>1046</v>
      </c>
      <c r="AR47" s="81" t="s">
        <v>1066</v>
      </c>
    </row>
    <row r="48" spans="1:44" ht="30" customHeight="1" x14ac:dyDescent="0.25">
      <c r="A48" s="87"/>
      <c r="B48" s="68"/>
      <c r="C48" s="67"/>
      <c r="D48" s="70"/>
      <c r="E48" s="66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4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3"/>
      <c r="AQ48" s="83"/>
      <c r="AR48" s="82" t="str">
        <f>IF(B48="","",IF(B48="N",ROUND(F48*6,2)+ROUND(G48*12.5,2)+ROUND(H48*19,2)+ROUND(I48*34.5,2)+ROUND(J48*58,2)+ROUND(K48*317.5,2)+ROUND(L48*423,2)+ROUND(M48*635,2)+ROUND(N48*79,2)+ROUND(O48*158.5,2)+ROUND(P48*264.5,2)+ROUND(Q48*6,2)+ROUND(R48*12.5,2)+ROUND(S48*58,2)+ROUND(T48*79,2)+ROUND(U48*132,2)+ROUND(V48*79,2)+ROUND(W48*158.5,2)+ROUND(X48*264.5,2)+ROUND(Y48*6,2)+ROUND(Z48*12.5,2)+ROUND(AA48*58,2)+ROUND(AB48*79,2)+ROUND(AC48*132,2)+ROUND(AD48*79,2)+ROUND(AE48*158.5,2)+ROUND(AF48*264.5,2)+ROUND(AG48*6,2)+ROUND(AH48*12.5,2)+ROUND(AI48*58,2)+ROUND(AJ48*79,2)+ROUND(AK48*132,2)+ROUND(AL48*79,2)+ROUND(AM48*158.5,2)+ROUND(AN48*6,2)+ROUND(AO48*12.5,2)+ROUND(AP48*58,2)+ROUND(AQ48*79,2),IF(B48="B","brak przesłanek do naliczenia opłaty",IF(B48="Z",IF(C48=0,0,IF(C48="","",IF(C48=1,34*C48,IF(C48=2,34*C48,IF(C48=3,34*C48,IF(C48=4,34*C48,IF(C48=5,34*C48,IF(C48&gt;5,34*C48,"nieprawidłowa "))))))))))))</f>
        <v/>
      </c>
    </row>
    <row r="49" spans="1:45" ht="7.5" customHeight="1" x14ac:dyDescent="0.25">
      <c r="A49" s="64" t="s">
        <v>56</v>
      </c>
      <c r="B49" s="63" t="s">
        <v>26</v>
      </c>
      <c r="C49" s="65" t="s">
        <v>84</v>
      </c>
      <c r="D49" s="72" t="s">
        <v>97</v>
      </c>
      <c r="E49" s="63" t="s">
        <v>117</v>
      </c>
      <c r="F49" s="85" t="s">
        <v>141</v>
      </c>
      <c r="G49" s="85" t="s">
        <v>176</v>
      </c>
      <c r="H49" s="85" t="s">
        <v>196</v>
      </c>
      <c r="I49" s="85" t="s">
        <v>422</v>
      </c>
      <c r="J49" s="85" t="s">
        <v>282</v>
      </c>
      <c r="K49" s="85" t="s">
        <v>290</v>
      </c>
      <c r="L49" s="85" t="s">
        <v>298</v>
      </c>
      <c r="M49" s="85" t="s">
        <v>472</v>
      </c>
      <c r="N49" s="85" t="s">
        <v>491</v>
      </c>
      <c r="O49" s="85" t="s">
        <v>497</v>
      </c>
      <c r="P49" s="85" t="s">
        <v>511</v>
      </c>
      <c r="Q49" s="85" t="s">
        <v>547</v>
      </c>
      <c r="R49" s="85" t="s">
        <v>529</v>
      </c>
      <c r="S49" s="85" t="s">
        <v>567</v>
      </c>
      <c r="T49" s="85" t="s">
        <v>587</v>
      </c>
      <c r="U49" s="85" t="s">
        <v>607</v>
      </c>
      <c r="V49" s="85" t="s">
        <v>627</v>
      </c>
      <c r="W49" s="85" t="s">
        <v>647</v>
      </c>
      <c r="X49" s="85" t="s">
        <v>667</v>
      </c>
      <c r="Y49" s="85" t="s">
        <v>687</v>
      </c>
      <c r="Z49" s="85" t="s">
        <v>707</v>
      </c>
      <c r="AA49" s="85" t="s">
        <v>727</v>
      </c>
      <c r="AB49" s="85" t="s">
        <v>747</v>
      </c>
      <c r="AC49" s="85" t="s">
        <v>767</v>
      </c>
      <c r="AD49" s="85" t="s">
        <v>787</v>
      </c>
      <c r="AE49" s="85" t="s">
        <v>820</v>
      </c>
      <c r="AF49" s="85" t="s">
        <v>840</v>
      </c>
      <c r="AG49" s="85" t="s">
        <v>860</v>
      </c>
      <c r="AH49" s="85" t="s">
        <v>880</v>
      </c>
      <c r="AI49" s="85" t="s">
        <v>900</v>
      </c>
      <c r="AJ49" s="85" t="s">
        <v>910</v>
      </c>
      <c r="AK49" s="85" t="s">
        <v>930</v>
      </c>
      <c r="AL49" s="85" t="s">
        <v>950</v>
      </c>
      <c r="AM49" s="85" t="s">
        <v>970</v>
      </c>
      <c r="AN49" s="85" t="s">
        <v>990</v>
      </c>
      <c r="AO49" s="85" t="s">
        <v>807</v>
      </c>
      <c r="AP49" s="85" t="s">
        <v>1027</v>
      </c>
      <c r="AQ49" s="86" t="s">
        <v>1047</v>
      </c>
      <c r="AR49" s="81" t="s">
        <v>1067</v>
      </c>
    </row>
    <row r="50" spans="1:45" ht="29.25" customHeight="1" x14ac:dyDescent="0.25">
      <c r="A50" s="87"/>
      <c r="B50" s="68"/>
      <c r="C50" s="67"/>
      <c r="D50" s="70"/>
      <c r="E50" s="66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4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/>
      <c r="AP50" s="83"/>
      <c r="AQ50" s="83"/>
      <c r="AR50" s="82" t="str">
        <f>IF(B50="","",IF(B50="N",ROUND(F50*6,2)+ROUND(G50*12.5,2)+ROUND(H50*19,2)+ROUND(I50*34.5,2)+ROUND(J50*58,2)+ROUND(K50*317.5,2)+ROUND(L50*423,2)+ROUND(M50*635,2)+ROUND(N50*79,2)+ROUND(O50*158.5,2)+ROUND(P50*264.5,2)+ROUND(Q50*6,2)+ROUND(R50*12.5,2)+ROUND(S50*58,2)+ROUND(T50*79,2)+ROUND(U50*132,2)+ROUND(V50*79,2)+ROUND(W50*158.5,2)+ROUND(X50*264.5,2)+ROUND(Y50*6,2)+ROUND(Z50*12.5,2)+ROUND(AA50*58,2)+ROUND(AB50*79,2)+ROUND(AC50*132,2)+ROUND(AD50*79,2)+ROUND(AE50*158.5,2)+ROUND(AF50*264.5,2)+ROUND(AG50*6,2)+ROUND(AH50*12.5,2)+ROUND(AI50*58,2)+ROUND(AJ50*79,2)+ROUND(AK50*132,2)+ROUND(AL50*79,2)+ROUND(AM50*158.5,2)+ROUND(AN50*6,2)+ROUND(AO50*12.5,2)+ROUND(AP50*58,2)+ROUND(AQ50*79,2),IF(B50="B","brak przesłanek do naliczenia opłaty",IF(B50="Z",IF(C50=0,0,IF(C50="","",IF(C50=1,34*C50,IF(C50=2,34*C50,IF(C50=3,34*C50,IF(C50=4,34*C50,IF(C50=5,34*C50,IF(C50&gt;5,34*C50,"nieprawidłowa "))))))))))))</f>
        <v/>
      </c>
    </row>
    <row r="51" spans="1:45" ht="8.25" customHeight="1" x14ac:dyDescent="0.25">
      <c r="A51" s="64" t="s">
        <v>57</v>
      </c>
      <c r="B51" s="63" t="s">
        <v>27</v>
      </c>
      <c r="C51" s="65" t="s">
        <v>85</v>
      </c>
      <c r="D51" s="72" t="s">
        <v>98</v>
      </c>
      <c r="E51" s="63" t="s">
        <v>118</v>
      </c>
      <c r="F51" s="85" t="s">
        <v>142</v>
      </c>
      <c r="G51" s="85" t="s">
        <v>177</v>
      </c>
      <c r="H51" s="85" t="s">
        <v>197</v>
      </c>
      <c r="I51" s="85" t="s">
        <v>423</v>
      </c>
      <c r="J51" s="85" t="s">
        <v>283</v>
      </c>
      <c r="K51" s="85" t="s">
        <v>291</v>
      </c>
      <c r="L51" s="85" t="s">
        <v>299</v>
      </c>
      <c r="M51" s="85" t="s">
        <v>473</v>
      </c>
      <c r="N51" s="85" t="s">
        <v>492</v>
      </c>
      <c r="O51" s="85" t="s">
        <v>498</v>
      </c>
      <c r="P51" s="85" t="s">
        <v>512</v>
      </c>
      <c r="Q51" s="85" t="s">
        <v>548</v>
      </c>
      <c r="R51" s="85" t="s">
        <v>530</v>
      </c>
      <c r="S51" s="85" t="s">
        <v>568</v>
      </c>
      <c r="T51" s="85" t="s">
        <v>588</v>
      </c>
      <c r="U51" s="85" t="s">
        <v>608</v>
      </c>
      <c r="V51" s="85" t="s">
        <v>628</v>
      </c>
      <c r="W51" s="85" t="s">
        <v>648</v>
      </c>
      <c r="X51" s="85" t="s">
        <v>668</v>
      </c>
      <c r="Y51" s="85" t="s">
        <v>688</v>
      </c>
      <c r="Z51" s="85" t="s">
        <v>708</v>
      </c>
      <c r="AA51" s="85" t="s">
        <v>728</v>
      </c>
      <c r="AB51" s="85" t="s">
        <v>748</v>
      </c>
      <c r="AC51" s="85" t="s">
        <v>768</v>
      </c>
      <c r="AD51" s="85" t="s">
        <v>788</v>
      </c>
      <c r="AE51" s="85" t="s">
        <v>821</v>
      </c>
      <c r="AF51" s="85" t="s">
        <v>841</v>
      </c>
      <c r="AG51" s="85" t="s">
        <v>861</v>
      </c>
      <c r="AH51" s="85" t="s">
        <v>881</v>
      </c>
      <c r="AI51" s="85" t="s">
        <v>901</v>
      </c>
      <c r="AJ51" s="85" t="s">
        <v>911</v>
      </c>
      <c r="AK51" s="85" t="s">
        <v>931</v>
      </c>
      <c r="AL51" s="85" t="s">
        <v>951</v>
      </c>
      <c r="AM51" s="85" t="s">
        <v>971</v>
      </c>
      <c r="AN51" s="85" t="s">
        <v>991</v>
      </c>
      <c r="AO51" s="85" t="s">
        <v>808</v>
      </c>
      <c r="AP51" s="85" t="s">
        <v>1028</v>
      </c>
      <c r="AQ51" s="86" t="s">
        <v>1048</v>
      </c>
      <c r="AR51" s="81" t="s">
        <v>1068</v>
      </c>
    </row>
    <row r="52" spans="1:45" ht="27.75" customHeight="1" thickBot="1" x14ac:dyDescent="0.3">
      <c r="A52" s="87"/>
      <c r="B52" s="68"/>
      <c r="C52" s="67"/>
      <c r="D52" s="70"/>
      <c r="E52" s="66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4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83"/>
      <c r="AP52" s="83"/>
      <c r="AQ52" s="83"/>
      <c r="AR52" s="82" t="str">
        <f>IF(B52="","",IF(B52="N",ROUND(F52*6,2)+ROUND(G52*12.5,2)+ROUND(H52*19,2)+ROUND(I52*34.5,2)+ROUND(J52*58,2)+ROUND(K52*317.5,2)+ROUND(L52*423,2)+ROUND(M52*635,2)+ROUND(N52*79,2)+ROUND(O52*158.5,2)+ROUND(P52*264.5,2)+ROUND(Q52*6,2)+ROUND(R52*12.5,2)+ROUND(S52*58,2)+ROUND(T52*79,2)+ROUND(U52*132,2)+ROUND(V52*79,2)+ROUND(W52*158.5,2)+ROUND(X52*264.5,2)+ROUND(Y52*6,2)+ROUND(Z52*12.5,2)+ROUND(AA52*58,2)+ROUND(AB52*79,2)+ROUND(AC52*132,2)+ROUND(AD52*79,2)+ROUND(AE52*158.5,2)+ROUND(AF52*264.5,2)+ROUND(AG52*6,2)+ROUND(AH52*12.5,2)+ROUND(AI52*58,2)+ROUND(AJ52*79,2)+ROUND(AK52*132,2)+ROUND(AL52*79,2)+ROUND(AM52*158.5,2)+ROUND(AN52*6,2)+ROUND(AO52*12.5,2)+ROUND(AP52*58,2)+ROUND(AQ52*79,2),IF(B52="B","brak przesłanek do naliczenia opłaty",IF(B52="Z",IF(C52=0,0,IF(C52="","",IF(C52=1,34*C52,IF(C52=2,34*C52,IF(C52=3,34*C52,IF(C52=4,34*C52,IF(C52=5,34*C52,IF(C52&gt;5,34*C52,"nieprawidłowa "))))))))))))</f>
        <v/>
      </c>
    </row>
    <row r="53" spans="1:45" ht="29.25" hidden="1" customHeight="1" thickBot="1" x14ac:dyDescent="0.3">
      <c r="A53" s="53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5"/>
    </row>
    <row r="54" spans="1:45" ht="9" customHeight="1" x14ac:dyDescent="0.25">
      <c r="A54" s="336" t="s">
        <v>389</v>
      </c>
      <c r="B54" s="337"/>
      <c r="C54" s="337"/>
      <c r="D54" s="337"/>
      <c r="E54" s="337"/>
      <c r="F54" s="340" t="s">
        <v>1069</v>
      </c>
      <c r="G54" s="341"/>
      <c r="H54" s="341"/>
      <c r="I54" s="341"/>
      <c r="J54" s="341"/>
      <c r="K54" s="341"/>
      <c r="L54" s="341"/>
      <c r="M54" s="341"/>
      <c r="N54" s="341"/>
      <c r="O54" s="341"/>
      <c r="P54" s="341"/>
      <c r="Q54" s="341"/>
      <c r="R54" s="341"/>
      <c r="S54" s="341"/>
      <c r="T54" s="341"/>
      <c r="U54" s="341"/>
      <c r="V54" s="341"/>
      <c r="W54" s="341"/>
      <c r="X54" s="341"/>
      <c r="Y54" s="341"/>
      <c r="Z54" s="341"/>
      <c r="AA54" s="341"/>
      <c r="AB54" s="341"/>
      <c r="AC54" s="341"/>
      <c r="AD54" s="341"/>
      <c r="AE54" s="341"/>
      <c r="AF54" s="341"/>
      <c r="AG54" s="341"/>
      <c r="AH54" s="341"/>
      <c r="AI54" s="341"/>
      <c r="AJ54" s="341"/>
      <c r="AK54" s="341"/>
      <c r="AL54" s="341"/>
      <c r="AM54" s="341"/>
      <c r="AN54" s="341"/>
      <c r="AO54" s="341"/>
      <c r="AP54" s="341"/>
      <c r="AQ54" s="341"/>
      <c r="AR54" s="342"/>
      <c r="AS54" s="79"/>
    </row>
    <row r="55" spans="1:45" ht="64.5" customHeight="1" thickBot="1" x14ac:dyDescent="0.3">
      <c r="A55" s="338"/>
      <c r="B55" s="339"/>
      <c r="C55" s="339"/>
      <c r="D55" s="339"/>
      <c r="E55" s="339"/>
      <c r="F55" s="343">
        <f>SUM(C14,C16,C18,C20,C22,C24,C26,C28,C30,C32,C34,C36,C38,C40,C42,C44,C46,C48,C50,C52)</f>
        <v>0</v>
      </c>
      <c r="G55" s="344"/>
      <c r="H55" s="344"/>
      <c r="I55" s="344"/>
      <c r="J55" s="344"/>
      <c r="K55" s="344"/>
      <c r="L55" s="344"/>
      <c r="M55" s="344"/>
      <c r="N55" s="344"/>
      <c r="O55" s="344"/>
      <c r="P55" s="344"/>
      <c r="Q55" s="344"/>
      <c r="R55" s="344"/>
      <c r="S55" s="344"/>
      <c r="T55" s="344"/>
      <c r="U55" s="344"/>
      <c r="V55" s="344"/>
      <c r="W55" s="344"/>
      <c r="X55" s="344"/>
      <c r="Y55" s="344"/>
      <c r="Z55" s="344"/>
      <c r="AA55" s="344"/>
      <c r="AB55" s="344"/>
      <c r="AC55" s="344"/>
      <c r="AD55" s="344"/>
      <c r="AE55" s="344"/>
      <c r="AF55" s="344"/>
      <c r="AG55" s="344"/>
      <c r="AH55" s="344"/>
      <c r="AI55" s="344"/>
      <c r="AJ55" s="344"/>
      <c r="AK55" s="344"/>
      <c r="AL55" s="344"/>
      <c r="AM55" s="344"/>
      <c r="AN55" s="344"/>
      <c r="AO55" s="344"/>
      <c r="AP55" s="344"/>
      <c r="AQ55" s="344"/>
      <c r="AR55" s="345"/>
      <c r="AS55" s="79"/>
    </row>
    <row r="56" spans="1:45" ht="8.25" customHeight="1" x14ac:dyDescent="0.25">
      <c r="A56" s="346" t="s">
        <v>1101</v>
      </c>
      <c r="B56" s="347"/>
      <c r="C56" s="347"/>
      <c r="D56" s="347"/>
      <c r="E56" s="348"/>
      <c r="F56" s="352" t="s">
        <v>1070</v>
      </c>
      <c r="G56" s="352"/>
      <c r="H56" s="352"/>
      <c r="I56" s="352"/>
      <c r="J56" s="352"/>
      <c r="K56" s="352"/>
      <c r="L56" s="352"/>
      <c r="M56" s="352"/>
      <c r="N56" s="352"/>
      <c r="O56" s="352"/>
      <c r="P56" s="352"/>
      <c r="Q56" s="352"/>
      <c r="R56" s="352"/>
      <c r="S56" s="352"/>
      <c r="T56" s="352"/>
      <c r="U56" s="352"/>
      <c r="V56" s="352"/>
      <c r="W56" s="352"/>
      <c r="X56" s="352"/>
      <c r="Y56" s="352"/>
      <c r="Z56" s="352"/>
      <c r="AA56" s="352"/>
      <c r="AB56" s="352"/>
      <c r="AC56" s="352"/>
      <c r="AD56" s="352"/>
      <c r="AE56" s="352"/>
      <c r="AF56" s="352"/>
      <c r="AG56" s="352"/>
      <c r="AH56" s="352"/>
      <c r="AI56" s="352"/>
      <c r="AJ56" s="352"/>
      <c r="AK56" s="352"/>
      <c r="AL56" s="352"/>
      <c r="AM56" s="352"/>
      <c r="AN56" s="352"/>
      <c r="AO56" s="352"/>
      <c r="AP56" s="352"/>
      <c r="AQ56" s="352"/>
      <c r="AR56" s="353"/>
      <c r="AS56" s="79"/>
    </row>
    <row r="57" spans="1:45" ht="64.5" customHeight="1" thickBot="1" x14ac:dyDescent="0.3">
      <c r="A57" s="349"/>
      <c r="B57" s="350"/>
      <c r="C57" s="350"/>
      <c r="D57" s="350"/>
      <c r="E57" s="351"/>
      <c r="F57" s="354">
        <f>SUMIF(B14:B52,"Z",AR14:AR52)</f>
        <v>0</v>
      </c>
      <c r="G57" s="355"/>
      <c r="H57" s="355"/>
      <c r="I57" s="355"/>
      <c r="J57" s="355"/>
      <c r="K57" s="355"/>
      <c r="L57" s="355"/>
      <c r="M57" s="355"/>
      <c r="N57" s="355"/>
      <c r="O57" s="355"/>
      <c r="P57" s="355"/>
      <c r="Q57" s="355"/>
      <c r="R57" s="355"/>
      <c r="S57" s="355"/>
      <c r="T57" s="355"/>
      <c r="U57" s="355"/>
      <c r="V57" s="355"/>
      <c r="W57" s="355"/>
      <c r="X57" s="355"/>
      <c r="Y57" s="355"/>
      <c r="Z57" s="355"/>
      <c r="AA57" s="355"/>
      <c r="AB57" s="355"/>
      <c r="AC57" s="355"/>
      <c r="AD57" s="355"/>
      <c r="AE57" s="355"/>
      <c r="AF57" s="355"/>
      <c r="AG57" s="355"/>
      <c r="AH57" s="355"/>
      <c r="AI57" s="355"/>
      <c r="AJ57" s="355"/>
      <c r="AK57" s="355"/>
      <c r="AL57" s="355"/>
      <c r="AM57" s="355"/>
      <c r="AN57" s="355"/>
      <c r="AO57" s="355"/>
      <c r="AP57" s="355"/>
      <c r="AQ57" s="355"/>
      <c r="AR57" s="356"/>
      <c r="AS57" s="79"/>
    </row>
    <row r="58" spans="1:45" ht="8.25" customHeight="1" x14ac:dyDescent="0.25">
      <c r="A58" s="346" t="s">
        <v>1102</v>
      </c>
      <c r="B58" s="347"/>
      <c r="C58" s="347"/>
      <c r="D58" s="347"/>
      <c r="E58" s="347"/>
      <c r="F58" s="361" t="s">
        <v>1071</v>
      </c>
      <c r="G58" s="362"/>
      <c r="H58" s="362"/>
      <c r="I58" s="362"/>
      <c r="J58" s="362"/>
      <c r="K58" s="362"/>
      <c r="L58" s="362"/>
      <c r="M58" s="362"/>
      <c r="N58" s="362"/>
      <c r="O58" s="362"/>
      <c r="P58" s="362"/>
      <c r="Q58" s="362"/>
      <c r="R58" s="362"/>
      <c r="S58" s="362"/>
      <c r="T58" s="362"/>
      <c r="U58" s="362"/>
      <c r="V58" s="362"/>
      <c r="W58" s="362"/>
      <c r="X58" s="362"/>
      <c r="Y58" s="362"/>
      <c r="Z58" s="362"/>
      <c r="AA58" s="362"/>
      <c r="AB58" s="362"/>
      <c r="AC58" s="362"/>
      <c r="AD58" s="362"/>
      <c r="AE58" s="362"/>
      <c r="AF58" s="362"/>
      <c r="AG58" s="362"/>
      <c r="AH58" s="362"/>
      <c r="AI58" s="362"/>
      <c r="AJ58" s="362"/>
      <c r="AK58" s="362"/>
      <c r="AL58" s="362"/>
      <c r="AM58" s="362"/>
      <c r="AN58" s="362"/>
      <c r="AO58" s="362"/>
      <c r="AP58" s="362"/>
      <c r="AQ58" s="362"/>
      <c r="AR58" s="363"/>
      <c r="AS58" s="79"/>
    </row>
    <row r="59" spans="1:45" ht="64.5" customHeight="1" thickBot="1" x14ac:dyDescent="0.3">
      <c r="A59" s="349"/>
      <c r="B59" s="350"/>
      <c r="C59" s="350"/>
      <c r="D59" s="350"/>
      <c r="E59" s="350"/>
      <c r="F59" s="354">
        <f>SUMIF(B14:B52,"N",AR14:AR52)</f>
        <v>0</v>
      </c>
      <c r="G59" s="355"/>
      <c r="H59" s="355"/>
      <c r="I59" s="355"/>
      <c r="J59" s="355"/>
      <c r="K59" s="355"/>
      <c r="L59" s="355"/>
      <c r="M59" s="355"/>
      <c r="N59" s="355"/>
      <c r="O59" s="355"/>
      <c r="P59" s="355"/>
      <c r="Q59" s="355"/>
      <c r="R59" s="355"/>
      <c r="S59" s="355"/>
      <c r="T59" s="355"/>
      <c r="U59" s="355"/>
      <c r="V59" s="355"/>
      <c r="W59" s="355"/>
      <c r="X59" s="355"/>
      <c r="Y59" s="355"/>
      <c r="Z59" s="355"/>
      <c r="AA59" s="355"/>
      <c r="AB59" s="355"/>
      <c r="AC59" s="355"/>
      <c r="AD59" s="355"/>
      <c r="AE59" s="355"/>
      <c r="AF59" s="355"/>
      <c r="AG59" s="355"/>
      <c r="AH59" s="355"/>
      <c r="AI59" s="355"/>
      <c r="AJ59" s="355"/>
      <c r="AK59" s="355"/>
      <c r="AL59" s="355"/>
      <c r="AM59" s="355"/>
      <c r="AN59" s="355"/>
      <c r="AO59" s="355"/>
      <c r="AP59" s="355"/>
      <c r="AQ59" s="355"/>
      <c r="AR59" s="356"/>
      <c r="AS59" s="79"/>
    </row>
    <row r="60" spans="1:45" ht="15.75" thickBot="1" x14ac:dyDescent="0.3">
      <c r="A60" s="364" t="s">
        <v>350</v>
      </c>
      <c r="B60" s="365"/>
      <c r="C60" s="365"/>
      <c r="D60" s="365"/>
      <c r="E60" s="366"/>
      <c r="F60" s="366"/>
      <c r="G60" s="366"/>
      <c r="H60" s="366"/>
      <c r="I60" s="366"/>
      <c r="J60" s="366"/>
      <c r="K60" s="366"/>
      <c r="L60" s="366"/>
      <c r="M60" s="366"/>
      <c r="N60" s="366"/>
      <c r="O60" s="366"/>
      <c r="P60" s="366"/>
      <c r="Q60" s="366"/>
      <c r="R60" s="366"/>
      <c r="S60" s="366"/>
      <c r="T60" s="366"/>
      <c r="U60" s="366"/>
      <c r="V60" s="366"/>
      <c r="W60" s="366"/>
      <c r="X60" s="366"/>
      <c r="Y60" s="366"/>
      <c r="Z60" s="366"/>
      <c r="AA60" s="366"/>
      <c r="AB60" s="366"/>
      <c r="AC60" s="366"/>
      <c r="AD60" s="366"/>
      <c r="AE60" s="366"/>
      <c r="AF60" s="366"/>
      <c r="AG60" s="366"/>
      <c r="AH60" s="366"/>
      <c r="AI60" s="366"/>
      <c r="AJ60" s="366"/>
      <c r="AK60" s="366"/>
      <c r="AL60" s="366"/>
      <c r="AM60" s="366"/>
      <c r="AN60" s="366"/>
      <c r="AO60" s="366"/>
      <c r="AP60" s="366"/>
      <c r="AQ60" s="366"/>
      <c r="AR60" s="367"/>
      <c r="AS60" s="79"/>
    </row>
    <row r="61" spans="1:45" ht="9.75" customHeight="1" x14ac:dyDescent="0.25">
      <c r="A61" s="15"/>
      <c r="B61" s="368" t="s">
        <v>1095</v>
      </c>
      <c r="C61" s="369"/>
      <c r="D61" s="369"/>
      <c r="E61" s="370"/>
      <c r="F61" s="371" t="s">
        <v>1096</v>
      </c>
      <c r="G61" s="372"/>
      <c r="H61" s="372"/>
      <c r="I61" s="372"/>
      <c r="J61" s="372"/>
      <c r="K61" s="372"/>
      <c r="L61" s="372"/>
      <c r="M61" s="372"/>
      <c r="N61" s="372"/>
      <c r="O61" s="372"/>
      <c r="P61" s="372"/>
      <c r="Q61" s="372"/>
      <c r="R61" s="372"/>
      <c r="S61" s="371" t="s">
        <v>1097</v>
      </c>
      <c r="T61" s="372"/>
      <c r="U61" s="372"/>
      <c r="V61" s="372"/>
      <c r="W61" s="372"/>
      <c r="X61" s="372"/>
      <c r="Y61" s="372"/>
      <c r="Z61" s="372"/>
      <c r="AA61" s="372"/>
      <c r="AB61" s="372"/>
      <c r="AC61" s="372"/>
      <c r="AD61" s="372"/>
      <c r="AE61" s="372"/>
      <c r="AF61" s="372"/>
      <c r="AG61" s="372"/>
      <c r="AH61" s="372"/>
      <c r="AI61" s="372"/>
      <c r="AJ61" s="372"/>
      <c r="AK61" s="372"/>
      <c r="AL61" s="372"/>
      <c r="AM61" s="372"/>
      <c r="AN61" s="372"/>
      <c r="AO61" s="372"/>
      <c r="AP61" s="372"/>
      <c r="AQ61" s="372"/>
      <c r="AR61" s="373"/>
      <c r="AS61" s="79"/>
    </row>
    <row r="62" spans="1:45" ht="28.5" customHeight="1" x14ac:dyDescent="0.25">
      <c r="A62" s="15"/>
      <c r="B62" s="128"/>
      <c r="C62" s="129"/>
      <c r="D62" s="129"/>
      <c r="E62" s="130"/>
      <c r="F62" s="128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30"/>
      <c r="S62" s="128"/>
      <c r="T62" s="129"/>
      <c r="U62" s="129"/>
      <c r="V62" s="129"/>
      <c r="W62" s="129"/>
      <c r="X62" s="129"/>
      <c r="Y62" s="129"/>
      <c r="Z62" s="129"/>
      <c r="AA62" s="129"/>
      <c r="AB62" s="129"/>
      <c r="AC62" s="129"/>
      <c r="AD62" s="129"/>
      <c r="AE62" s="129"/>
      <c r="AF62" s="129"/>
      <c r="AG62" s="129"/>
      <c r="AH62" s="129"/>
      <c r="AI62" s="129"/>
      <c r="AJ62" s="129"/>
      <c r="AK62" s="129"/>
      <c r="AL62" s="129"/>
      <c r="AM62" s="129"/>
      <c r="AN62" s="129"/>
      <c r="AO62" s="129"/>
      <c r="AP62" s="129"/>
      <c r="AQ62" s="129"/>
      <c r="AR62" s="374"/>
      <c r="AS62" s="79"/>
    </row>
    <row r="63" spans="1:45" ht="10.5" customHeight="1" x14ac:dyDescent="0.25">
      <c r="A63" s="15"/>
      <c r="B63" s="233" t="s">
        <v>1098</v>
      </c>
      <c r="C63" s="234"/>
      <c r="D63" s="234"/>
      <c r="E63" s="234"/>
      <c r="F63" s="234"/>
      <c r="G63" s="234"/>
      <c r="H63" s="234"/>
      <c r="I63" s="234"/>
      <c r="J63" s="234"/>
      <c r="K63" s="234"/>
      <c r="L63" s="234"/>
      <c r="M63" s="234"/>
      <c r="N63" s="234"/>
      <c r="O63" s="234"/>
      <c r="P63" s="234"/>
      <c r="Q63" s="234"/>
      <c r="R63" s="235"/>
      <c r="S63" s="305" t="s">
        <v>1099</v>
      </c>
      <c r="T63" s="305"/>
      <c r="U63" s="305"/>
      <c r="V63" s="305"/>
      <c r="W63" s="305"/>
      <c r="X63" s="305"/>
      <c r="Y63" s="305"/>
      <c r="Z63" s="305"/>
      <c r="AA63" s="305"/>
      <c r="AB63" s="305"/>
      <c r="AC63" s="305"/>
      <c r="AD63" s="305"/>
      <c r="AE63" s="305"/>
      <c r="AF63" s="305"/>
      <c r="AG63" s="305"/>
      <c r="AH63" s="305"/>
      <c r="AI63" s="305"/>
      <c r="AJ63" s="305"/>
      <c r="AK63" s="305"/>
      <c r="AL63" s="305"/>
      <c r="AM63" s="305"/>
      <c r="AN63" s="305"/>
      <c r="AO63" s="305"/>
      <c r="AP63" s="305"/>
      <c r="AQ63" s="305"/>
      <c r="AR63" s="307"/>
      <c r="AS63" s="79"/>
    </row>
    <row r="64" spans="1:45" ht="30.75" customHeight="1" thickBot="1" x14ac:dyDescent="0.3">
      <c r="A64" s="15"/>
      <c r="B64" s="357"/>
      <c r="C64" s="358"/>
      <c r="D64" s="358"/>
      <c r="E64" s="358"/>
      <c r="F64" s="358"/>
      <c r="G64" s="358"/>
      <c r="H64" s="358"/>
      <c r="I64" s="358"/>
      <c r="J64" s="358"/>
      <c r="K64" s="358"/>
      <c r="L64" s="358"/>
      <c r="M64" s="358"/>
      <c r="N64" s="358"/>
      <c r="O64" s="358"/>
      <c r="P64" s="358"/>
      <c r="Q64" s="358"/>
      <c r="R64" s="359"/>
      <c r="S64" s="357"/>
      <c r="T64" s="358"/>
      <c r="U64" s="358"/>
      <c r="V64" s="358"/>
      <c r="W64" s="358"/>
      <c r="X64" s="358"/>
      <c r="Y64" s="358"/>
      <c r="Z64" s="358"/>
      <c r="AA64" s="358"/>
      <c r="AB64" s="358"/>
      <c r="AC64" s="358"/>
      <c r="AD64" s="358"/>
      <c r="AE64" s="358"/>
      <c r="AF64" s="358"/>
      <c r="AG64" s="358"/>
      <c r="AH64" s="358"/>
      <c r="AI64" s="358"/>
      <c r="AJ64" s="358"/>
      <c r="AK64" s="358"/>
      <c r="AL64" s="358"/>
      <c r="AM64" s="358"/>
      <c r="AN64" s="358"/>
      <c r="AO64" s="358"/>
      <c r="AP64" s="358"/>
      <c r="AQ64" s="358"/>
      <c r="AR64" s="360"/>
      <c r="AS64" s="79"/>
    </row>
    <row r="65" spans="1:45" ht="23.25" customHeight="1" x14ac:dyDescent="0.25">
      <c r="A65" s="384" t="s">
        <v>30</v>
      </c>
      <c r="B65" s="385"/>
      <c r="C65" s="385"/>
      <c r="D65" s="385"/>
      <c r="E65" s="385"/>
      <c r="F65" s="385"/>
      <c r="G65" s="385"/>
      <c r="H65" s="385"/>
      <c r="I65" s="385"/>
      <c r="J65" s="385"/>
      <c r="K65" s="385"/>
      <c r="L65" s="385"/>
      <c r="M65" s="385"/>
      <c r="N65" s="385"/>
      <c r="O65" s="385"/>
      <c r="P65" s="385"/>
      <c r="Q65" s="385"/>
      <c r="R65" s="385"/>
      <c r="S65" s="385"/>
      <c r="T65" s="385"/>
      <c r="U65" s="385"/>
      <c r="V65" s="385"/>
      <c r="W65" s="385"/>
      <c r="X65" s="385"/>
      <c r="Y65" s="385"/>
      <c r="Z65" s="385"/>
      <c r="AA65" s="385"/>
      <c r="AB65" s="385"/>
      <c r="AC65" s="385"/>
      <c r="AD65" s="385"/>
      <c r="AE65" s="385"/>
      <c r="AF65" s="385"/>
      <c r="AG65" s="385"/>
      <c r="AH65" s="385"/>
      <c r="AI65" s="385"/>
      <c r="AJ65" s="385"/>
      <c r="AK65" s="385"/>
      <c r="AL65" s="385"/>
      <c r="AM65" s="385"/>
      <c r="AN65" s="385"/>
      <c r="AO65" s="385"/>
      <c r="AP65" s="385"/>
      <c r="AQ65" s="385"/>
      <c r="AR65" s="386"/>
    </row>
    <row r="66" spans="1:45" ht="15" customHeight="1" x14ac:dyDescent="0.25">
      <c r="A66" s="387" t="s">
        <v>270</v>
      </c>
      <c r="B66" s="276"/>
      <c r="C66" s="276"/>
      <c r="D66" s="276"/>
      <c r="E66" s="276"/>
      <c r="F66" s="276"/>
      <c r="G66" s="276"/>
      <c r="H66" s="276"/>
      <c r="I66" s="276"/>
      <c r="J66" s="276"/>
      <c r="K66" s="276"/>
      <c r="L66" s="276"/>
      <c r="M66" s="276"/>
      <c r="N66" s="276"/>
      <c r="O66" s="276"/>
      <c r="P66" s="276"/>
      <c r="Q66" s="276"/>
      <c r="R66" s="276"/>
      <c r="S66" s="276"/>
      <c r="T66" s="276"/>
      <c r="U66" s="276"/>
      <c r="V66" s="276"/>
      <c r="W66" s="276"/>
      <c r="X66" s="276"/>
      <c r="Y66" s="276"/>
      <c r="Z66" s="276"/>
      <c r="AA66" s="276"/>
      <c r="AB66" s="276"/>
      <c r="AC66" s="276"/>
      <c r="AD66" s="276"/>
      <c r="AE66" s="276"/>
      <c r="AF66" s="276"/>
      <c r="AG66" s="276"/>
      <c r="AH66" s="276"/>
      <c r="AI66" s="276"/>
      <c r="AJ66" s="276"/>
      <c r="AK66" s="276"/>
      <c r="AL66" s="276"/>
      <c r="AM66" s="276"/>
      <c r="AN66" s="276"/>
      <c r="AO66" s="276"/>
      <c r="AP66" s="276"/>
      <c r="AQ66" s="276"/>
      <c r="AR66" s="388"/>
      <c r="AS66" s="79"/>
    </row>
    <row r="67" spans="1:45" ht="15" customHeight="1" x14ac:dyDescent="0.25">
      <c r="A67" s="378" t="s">
        <v>343</v>
      </c>
      <c r="B67" s="389"/>
      <c r="C67" s="389"/>
      <c r="D67" s="389"/>
      <c r="E67" s="389"/>
      <c r="F67" s="389"/>
      <c r="G67" s="389"/>
      <c r="H67" s="389"/>
      <c r="I67" s="389"/>
      <c r="J67" s="389"/>
      <c r="K67" s="389"/>
      <c r="L67" s="389"/>
      <c r="M67" s="389"/>
      <c r="N67" s="389"/>
      <c r="O67" s="389"/>
      <c r="P67" s="389"/>
      <c r="Q67" s="389"/>
      <c r="R67" s="389"/>
      <c r="S67" s="389"/>
      <c r="T67" s="389"/>
      <c r="U67" s="389"/>
      <c r="V67" s="389"/>
      <c r="W67" s="389"/>
      <c r="X67" s="389"/>
      <c r="Y67" s="389"/>
      <c r="Z67" s="389"/>
      <c r="AA67" s="389"/>
      <c r="AB67" s="389"/>
      <c r="AC67" s="389"/>
      <c r="AD67" s="389"/>
      <c r="AE67" s="389"/>
      <c r="AF67" s="389"/>
      <c r="AG67" s="389"/>
      <c r="AH67" s="389"/>
      <c r="AI67" s="389"/>
      <c r="AJ67" s="389"/>
      <c r="AK67" s="389"/>
      <c r="AL67" s="389"/>
      <c r="AM67" s="389"/>
      <c r="AN67" s="389"/>
      <c r="AO67" s="389"/>
      <c r="AP67" s="389"/>
      <c r="AQ67" s="389"/>
      <c r="AR67" s="390"/>
      <c r="AS67" s="79"/>
    </row>
    <row r="68" spans="1:45" ht="24" customHeight="1" x14ac:dyDescent="0.25">
      <c r="A68" s="375" t="s">
        <v>338</v>
      </c>
      <c r="B68" s="376"/>
      <c r="C68" s="376"/>
      <c r="D68" s="376"/>
      <c r="E68" s="376"/>
      <c r="F68" s="376"/>
      <c r="G68" s="376"/>
      <c r="H68" s="376"/>
      <c r="I68" s="376"/>
      <c r="J68" s="376"/>
      <c r="K68" s="376"/>
      <c r="L68" s="376"/>
      <c r="M68" s="376"/>
      <c r="N68" s="376"/>
      <c r="O68" s="376"/>
      <c r="P68" s="376"/>
      <c r="Q68" s="376"/>
      <c r="R68" s="376"/>
      <c r="S68" s="376"/>
      <c r="T68" s="376"/>
      <c r="U68" s="376"/>
      <c r="V68" s="376"/>
      <c r="W68" s="376"/>
      <c r="X68" s="376"/>
      <c r="Y68" s="376"/>
      <c r="Z68" s="376"/>
      <c r="AA68" s="376"/>
      <c r="AB68" s="376"/>
      <c r="AC68" s="376"/>
      <c r="AD68" s="376"/>
      <c r="AE68" s="376"/>
      <c r="AF68" s="376"/>
      <c r="AG68" s="376"/>
      <c r="AH68" s="376"/>
      <c r="AI68" s="376"/>
      <c r="AJ68" s="376"/>
      <c r="AK68" s="376"/>
      <c r="AL68" s="376"/>
      <c r="AM68" s="376"/>
      <c r="AN68" s="376"/>
      <c r="AO68" s="376"/>
      <c r="AP68" s="376"/>
      <c r="AQ68" s="376"/>
      <c r="AR68" s="377"/>
      <c r="AS68" s="79"/>
    </row>
    <row r="69" spans="1:45" ht="15" customHeight="1" x14ac:dyDescent="0.25">
      <c r="A69" s="375" t="s">
        <v>339</v>
      </c>
      <c r="B69" s="376"/>
      <c r="C69" s="376"/>
      <c r="D69" s="376"/>
      <c r="E69" s="376"/>
      <c r="F69" s="376"/>
      <c r="G69" s="376"/>
      <c r="H69" s="376"/>
      <c r="I69" s="376"/>
      <c r="J69" s="376"/>
      <c r="K69" s="376"/>
      <c r="L69" s="376"/>
      <c r="M69" s="376"/>
      <c r="N69" s="376"/>
      <c r="O69" s="376"/>
      <c r="P69" s="376"/>
      <c r="Q69" s="376"/>
      <c r="R69" s="376"/>
      <c r="S69" s="376"/>
      <c r="T69" s="376"/>
      <c r="U69" s="376"/>
      <c r="V69" s="376"/>
      <c r="W69" s="376"/>
      <c r="X69" s="376"/>
      <c r="Y69" s="376"/>
      <c r="Z69" s="376"/>
      <c r="AA69" s="376"/>
      <c r="AB69" s="376"/>
      <c r="AC69" s="376"/>
      <c r="AD69" s="376"/>
      <c r="AE69" s="376"/>
      <c r="AF69" s="376"/>
      <c r="AG69" s="376"/>
      <c r="AH69" s="376"/>
      <c r="AI69" s="376"/>
      <c r="AJ69" s="376"/>
      <c r="AK69" s="376"/>
      <c r="AL69" s="376"/>
      <c r="AM69" s="376"/>
      <c r="AN69" s="376"/>
      <c r="AO69" s="376"/>
      <c r="AP69" s="376"/>
      <c r="AQ69" s="376"/>
      <c r="AR69" s="377"/>
      <c r="AS69" s="79"/>
    </row>
    <row r="70" spans="1:45" ht="24.75" customHeight="1" x14ac:dyDescent="0.25">
      <c r="A70" s="391" t="s">
        <v>1103</v>
      </c>
      <c r="B70" s="392"/>
      <c r="C70" s="392"/>
      <c r="D70" s="392"/>
      <c r="E70" s="392"/>
      <c r="F70" s="392"/>
      <c r="G70" s="392"/>
      <c r="H70" s="392"/>
      <c r="I70" s="392"/>
      <c r="J70" s="392"/>
      <c r="K70" s="392"/>
      <c r="L70" s="392"/>
      <c r="M70" s="392"/>
      <c r="N70" s="392"/>
      <c r="O70" s="392"/>
      <c r="P70" s="392"/>
      <c r="Q70" s="392"/>
      <c r="R70" s="392"/>
      <c r="S70" s="392"/>
      <c r="T70" s="392"/>
      <c r="U70" s="392"/>
      <c r="V70" s="392"/>
      <c r="W70" s="392"/>
      <c r="X70" s="392"/>
      <c r="Y70" s="392"/>
      <c r="Z70" s="392"/>
      <c r="AA70" s="392"/>
      <c r="AB70" s="392"/>
      <c r="AC70" s="392"/>
      <c r="AD70" s="392"/>
      <c r="AE70" s="392"/>
      <c r="AF70" s="392"/>
      <c r="AG70" s="392"/>
      <c r="AH70" s="392"/>
      <c r="AI70" s="392"/>
      <c r="AJ70" s="392"/>
      <c r="AK70" s="392"/>
      <c r="AL70" s="392"/>
      <c r="AM70" s="392"/>
      <c r="AN70" s="392"/>
      <c r="AO70" s="392"/>
      <c r="AP70" s="392"/>
      <c r="AQ70" s="392"/>
      <c r="AR70" s="393"/>
    </row>
    <row r="71" spans="1:45" ht="15" customHeight="1" x14ac:dyDescent="0.25">
      <c r="A71" s="375" t="s">
        <v>344</v>
      </c>
      <c r="B71" s="376"/>
      <c r="C71" s="376"/>
      <c r="D71" s="376"/>
      <c r="E71" s="376"/>
      <c r="F71" s="376"/>
      <c r="G71" s="376"/>
      <c r="H71" s="376"/>
      <c r="I71" s="376"/>
      <c r="J71" s="376"/>
      <c r="K71" s="376"/>
      <c r="L71" s="376"/>
      <c r="M71" s="376"/>
      <c r="N71" s="376"/>
      <c r="O71" s="376"/>
      <c r="P71" s="376"/>
      <c r="Q71" s="376"/>
      <c r="R71" s="376"/>
      <c r="S71" s="376"/>
      <c r="T71" s="376"/>
      <c r="U71" s="376"/>
      <c r="V71" s="376"/>
      <c r="W71" s="376"/>
      <c r="X71" s="376"/>
      <c r="Y71" s="376"/>
      <c r="Z71" s="376"/>
      <c r="AA71" s="376"/>
      <c r="AB71" s="376"/>
      <c r="AC71" s="376"/>
      <c r="AD71" s="376"/>
      <c r="AE71" s="376"/>
      <c r="AF71" s="376"/>
      <c r="AG71" s="376"/>
      <c r="AH71" s="376"/>
      <c r="AI71" s="376"/>
      <c r="AJ71" s="376"/>
      <c r="AK71" s="376"/>
      <c r="AL71" s="376"/>
      <c r="AM71" s="376"/>
      <c r="AN71" s="376"/>
      <c r="AO71" s="376"/>
      <c r="AP71" s="376"/>
      <c r="AQ71" s="376"/>
      <c r="AR71" s="377"/>
    </row>
    <row r="72" spans="1:45" ht="17.25" customHeight="1" x14ac:dyDescent="0.25">
      <c r="A72" s="378" t="s">
        <v>345</v>
      </c>
      <c r="B72" s="379"/>
      <c r="C72" s="379"/>
      <c r="D72" s="379"/>
      <c r="E72" s="379"/>
      <c r="F72" s="379"/>
      <c r="G72" s="379"/>
      <c r="H72" s="379"/>
      <c r="I72" s="379"/>
      <c r="J72" s="379"/>
      <c r="K72" s="379"/>
      <c r="L72" s="379"/>
      <c r="M72" s="379"/>
      <c r="N72" s="379"/>
      <c r="O72" s="379"/>
      <c r="P72" s="379"/>
      <c r="Q72" s="379"/>
      <c r="R72" s="379"/>
      <c r="S72" s="379"/>
      <c r="T72" s="379"/>
      <c r="U72" s="379"/>
      <c r="V72" s="379"/>
      <c r="W72" s="379"/>
      <c r="X72" s="379"/>
      <c r="Y72" s="379"/>
      <c r="Z72" s="379"/>
      <c r="AA72" s="379"/>
      <c r="AB72" s="379"/>
      <c r="AC72" s="379"/>
      <c r="AD72" s="379"/>
      <c r="AE72" s="379"/>
      <c r="AF72" s="379"/>
      <c r="AG72" s="379"/>
      <c r="AH72" s="379"/>
      <c r="AI72" s="379"/>
      <c r="AJ72" s="379"/>
      <c r="AK72" s="379"/>
      <c r="AL72" s="379"/>
      <c r="AM72" s="379"/>
      <c r="AN72" s="379"/>
      <c r="AO72" s="379"/>
      <c r="AP72" s="379"/>
      <c r="AQ72" s="379"/>
      <c r="AR72" s="380"/>
    </row>
    <row r="73" spans="1:45" x14ac:dyDescent="0.25">
      <c r="A73" s="381" t="s">
        <v>1104</v>
      </c>
      <c r="B73" s="382"/>
      <c r="C73" s="382"/>
      <c r="D73" s="382"/>
      <c r="E73" s="382"/>
      <c r="F73" s="382"/>
      <c r="G73" s="382"/>
      <c r="H73" s="382"/>
      <c r="I73" s="382"/>
      <c r="J73" s="382"/>
      <c r="K73" s="382"/>
      <c r="L73" s="382"/>
      <c r="M73" s="382"/>
      <c r="N73" s="382"/>
      <c r="O73" s="382"/>
      <c r="P73" s="382"/>
      <c r="Q73" s="382"/>
      <c r="R73" s="382"/>
      <c r="S73" s="382"/>
      <c r="T73" s="382"/>
      <c r="U73" s="382"/>
      <c r="V73" s="382"/>
      <c r="W73" s="382"/>
      <c r="X73" s="382"/>
      <c r="Y73" s="382"/>
      <c r="Z73" s="382"/>
      <c r="AA73" s="382"/>
      <c r="AB73" s="382"/>
      <c r="AC73" s="382"/>
      <c r="AD73" s="382"/>
      <c r="AE73" s="382"/>
      <c r="AF73" s="382"/>
      <c r="AG73" s="382"/>
      <c r="AH73" s="382"/>
      <c r="AI73" s="382"/>
      <c r="AJ73" s="382"/>
      <c r="AK73" s="382"/>
      <c r="AL73" s="382"/>
      <c r="AM73" s="382"/>
      <c r="AN73" s="382"/>
      <c r="AO73" s="382"/>
      <c r="AP73" s="382"/>
      <c r="AQ73" s="382"/>
      <c r="AR73" s="383"/>
      <c r="AS73" s="79"/>
    </row>
    <row r="78" spans="1:45" ht="18" x14ac:dyDescent="0.25">
      <c r="D78" s="25"/>
    </row>
    <row r="79" spans="1:45" ht="18" x14ac:dyDescent="0.25">
      <c r="D79" s="26"/>
    </row>
    <row r="80" spans="1:45" ht="18" x14ac:dyDescent="0.25">
      <c r="D80" s="25"/>
    </row>
    <row r="81" spans="4:4" ht="18" x14ac:dyDescent="0.25">
      <c r="D81" s="25"/>
    </row>
    <row r="82" spans="4:4" ht="18" x14ac:dyDescent="0.25">
      <c r="D82" s="25"/>
    </row>
  </sheetData>
  <sheetProtection algorithmName="SHA-512" hashValue="W2V1caU/YNtAsm3p3NWrwL8A25EfBaN/UqMlxUYYERhq0ingwHT4TLEAtGBIdtSTr1/zFex64Tia8/yuHE0Y6g==" saltValue="EA2dCAW08m9vlDcehRn9Eg==" spinCount="100000" sheet="1" formatCells="0" selectLockedCells="1"/>
  <dataConsolidate/>
  <mergeCells count="51">
    <mergeCell ref="B1:AR1"/>
    <mergeCell ref="A2:AR2"/>
    <mergeCell ref="A3:AR3"/>
    <mergeCell ref="A4:AR4"/>
    <mergeCell ref="B5:T5"/>
    <mergeCell ref="U5:AR5"/>
    <mergeCell ref="B6:T6"/>
    <mergeCell ref="U6:AR6"/>
    <mergeCell ref="A7:AR7"/>
    <mergeCell ref="A8:A11"/>
    <mergeCell ref="B8:B11"/>
    <mergeCell ref="D8:AQ8"/>
    <mergeCell ref="AR8:AR11"/>
    <mergeCell ref="C9:C11"/>
    <mergeCell ref="D9:D11"/>
    <mergeCell ref="E9:E11"/>
    <mergeCell ref="F9:AQ9"/>
    <mergeCell ref="F10:P10"/>
    <mergeCell ref="Q10:X10"/>
    <mergeCell ref="Y10:AF10"/>
    <mergeCell ref="AG10:AM10"/>
    <mergeCell ref="AN10:AQ10"/>
    <mergeCell ref="A54:E55"/>
    <mergeCell ref="F54:AR54"/>
    <mergeCell ref="F55:AR55"/>
    <mergeCell ref="A56:E57"/>
    <mergeCell ref="F56:AR56"/>
    <mergeCell ref="F57:AR57"/>
    <mergeCell ref="B64:R64"/>
    <mergeCell ref="S64:AR64"/>
    <mergeCell ref="A58:E59"/>
    <mergeCell ref="F58:AR58"/>
    <mergeCell ref="F59:AR59"/>
    <mergeCell ref="A60:AR60"/>
    <mergeCell ref="B61:E61"/>
    <mergeCell ref="F61:R61"/>
    <mergeCell ref="S61:AR61"/>
    <mergeCell ref="B62:E62"/>
    <mergeCell ref="F62:R62"/>
    <mergeCell ref="S62:AR62"/>
    <mergeCell ref="B63:R63"/>
    <mergeCell ref="S63:AR63"/>
    <mergeCell ref="A71:AR71"/>
    <mergeCell ref="A72:AR72"/>
    <mergeCell ref="A73:AR73"/>
    <mergeCell ref="A65:AR65"/>
    <mergeCell ref="A66:AR66"/>
    <mergeCell ref="A67:AR67"/>
    <mergeCell ref="A68:AR68"/>
    <mergeCell ref="A69:AR69"/>
    <mergeCell ref="A70:AR70"/>
  </mergeCells>
  <dataValidations count="5">
    <dataValidation type="list" allowBlank="1" showInputMessage="1" showErrorMessage="1" sqref="Q14:AM14 Q36:AM36 Q42:AM42 Q50:AM50 Q26:AM26 Q38:AM38 Q16:AM16 Q32:AM32 Q48:AM48 Q18:AM18 Q28:AM28 Q46:AM46 Q20:AM20 Q34:AM34 Q40:AM40 Q22:AM22 Q30:AM30 Q44:AM44 Q24:AM24 Q52:AM52" xr:uid="{00000000-0002-0000-0400-000000000000}">
      <mc:AlternateContent xmlns:x12ac="http://schemas.microsoft.com/office/spreadsheetml/2011/1/ac" xmlns:mc="http://schemas.openxmlformats.org/markup-compatibility/2006">
        <mc:Choice Requires="x12ac">
          <x12ac:list>"2,17","4,34","6,51","8,68","10,85","13,02","15,19","17,36","19,53","21,7","23,87","26,04","28,21","30,38","32,55"</x12ac:list>
        </mc:Choice>
        <mc:Fallback>
          <formula1>"2,17,4,34,6,51,8,68,10,85,13,02,15,19,17,36,19,53,21,7,23,87,26,04,28,21,30,38,32,55"</formula1>
        </mc:Fallback>
      </mc:AlternateContent>
    </dataValidation>
    <dataValidation type="list" allowBlank="1" showInputMessage="1" showErrorMessage="1" sqref="F14:P14 AN14:AQ14 F50:P50 AN50:AQ50 F16:P16 AN16:AQ16 F18:P18 AN18:AQ18 F20:P20 AN20:AQ20 F22:P22 AN22:AQ22 F24:P24 AN24:AQ24 F26:P26 AN26:AQ26 F28:P28 AN28:AQ28 F30:P30 AN30:AQ30 F32:P32 AN32:AQ32 F34:P34 AN34:AQ34 F36:P36 AN36:AQ36 F38:P38 AN38:AQ38 F40:P40 AN40:AQ40 F42:P42 AN42:AQ42 F44:P44 AN44:AQ44 F46:P46 AN46:AQ46 F48:P48 AN48:AQ48 F52:P52 AN52:AQ52" xr:uid="{00000000-0002-0000-0400-000001000000}">
      <mc:AlternateContent xmlns:x12ac="http://schemas.microsoft.com/office/spreadsheetml/2011/1/ac" xmlns:mc="http://schemas.openxmlformats.org/markup-compatibility/2006">
        <mc:Choice Requires="x12ac">
          <x12ac:list>0,"4,33","8,66","12,99","17,32","21,65","25,98","30,31","34,64","38,97","43,3","47,63","51,96","56,29","60,62","64,95"</x12ac:list>
        </mc:Choice>
        <mc:Fallback>
          <formula1>"0,4,33,8,66,12,99,17,32,21,65,25,98,30,31,34,64,38,97,43,3,47,63,51,96,56,29,60,62,64,95"</formula1>
        </mc:Fallback>
      </mc:AlternateContent>
    </dataValidation>
    <dataValidation type="list" allowBlank="1" showInputMessage="1" showErrorMessage="1" sqref="B16 B18 B20 B22 B24 B26 B28 B30 B32 B34 B36 B38 B40 B42 B44 B46 B48 B50 B52" xr:uid="{00000000-0002-0000-0400-000002000000}">
      <formula1>",Z,N,B"</formula1>
    </dataValidation>
    <dataValidation type="list" allowBlank="1" showInputMessage="1" showErrorMessage="1" sqref="B14" xr:uid="{00000000-0002-0000-0400-000003000000}">
      <formula1>",Z,N,B, ,"</formula1>
    </dataValidation>
    <dataValidation type="list" allowBlank="1" showInputMessage="1" showErrorMessage="1" sqref="D14 D16 D18 D20 D22 D24 D26 D28 D30 D32 D34 D36 D38 D40 D42 D44 D46 D48 D50 D52" xr:uid="{00000000-0002-0000-0400-000004000000}">
      <mc:AlternateContent xmlns:x12ac="http://schemas.microsoft.com/office/spreadsheetml/2011/1/ac" xmlns:mc="http://schemas.openxmlformats.org/markup-compatibility/2006">
        <mc:Choice Requires="x12ac">
          <x12ac:list>handel,gastronomia,usługi,"obsługa biurowa, pomieszczenia socjalne związane z działalnością produkcyjną",szkoły,żłobki,przedszkola,przemysłowe zakłady produkcyjne,"biura, urzędy i instytucje",szpitale,hotele i inne obiekty noclegowe</x12ac:list>
        </mc:Choice>
        <mc:Fallback>
          <formula1>"handel,gastronomia,usługi,obsługa biurowa, pomieszczenia socjalne związane z działalnością produkcyjną,szkoły,żłobki,przedszkola,przemysłowe zakłady produkcyjne,biura, urzędy i instytucje,szpitale,hotele i inne obiekty noclegowe"</formula1>
        </mc:Fallback>
      </mc:AlternateContent>
    </dataValidation>
  </dataValidations>
  <printOptions horizontalCentered="1"/>
  <pageMargins left="0.25" right="0.25" top="0.75" bottom="0.75" header="0.3" footer="0.3"/>
  <pageSetup paperSize="8" scale="4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S82"/>
  <sheetViews>
    <sheetView showGridLines="0" view="pageBreakPreview" zoomScale="70" zoomScaleNormal="70" zoomScaleSheetLayoutView="70" workbookViewId="0">
      <pane ySplit="12" topLeftCell="A13" activePane="bottomLeft" state="frozen"/>
      <selection pane="bottomLeft" activeCell="B62" sqref="B62:E62"/>
    </sheetView>
  </sheetViews>
  <sheetFormatPr defaultRowHeight="15" x14ac:dyDescent="0.25"/>
  <cols>
    <col min="1" max="1" width="10.42578125" customWidth="1"/>
    <col min="2" max="2" width="9.85546875" customWidth="1"/>
    <col min="3" max="3" width="13.28515625" customWidth="1"/>
    <col min="4" max="4" width="33.85546875" customWidth="1"/>
    <col min="5" max="5" width="13.7109375" customWidth="1"/>
    <col min="6" max="13" width="6.7109375" customWidth="1"/>
    <col min="14" max="16" width="8.5703125" customWidth="1"/>
    <col min="17" max="21" width="6.7109375" customWidth="1"/>
    <col min="22" max="22" width="7.5703125" customWidth="1"/>
    <col min="23" max="25" width="8.28515625" customWidth="1"/>
    <col min="26" max="29" width="6.7109375" customWidth="1"/>
    <col min="30" max="32" width="8.42578125" customWidth="1"/>
    <col min="33" max="34" width="7.85546875" customWidth="1"/>
    <col min="35" max="37" width="6.7109375" customWidth="1"/>
    <col min="38" max="39" width="8.5703125" customWidth="1"/>
    <col min="40" max="40" width="6.7109375" customWidth="1"/>
    <col min="41" max="42" width="8.7109375" customWidth="1"/>
    <col min="43" max="43" width="8.5703125" customWidth="1"/>
    <col min="44" max="44" width="24.28515625" customWidth="1"/>
  </cols>
  <sheetData>
    <row r="1" spans="1:45" ht="18" customHeight="1" thickBot="1" x14ac:dyDescent="0.3">
      <c r="A1" t="s">
        <v>174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7"/>
      <c r="Z1" s="257"/>
      <c r="AA1" s="257"/>
      <c r="AB1" s="257"/>
      <c r="AC1" s="257"/>
      <c r="AD1" s="257"/>
      <c r="AE1" s="257"/>
      <c r="AF1" s="257"/>
      <c r="AG1" s="257"/>
      <c r="AH1" s="257"/>
      <c r="AI1" s="257"/>
      <c r="AJ1" s="257"/>
      <c r="AK1" s="257"/>
      <c r="AL1" s="257"/>
      <c r="AM1" s="257"/>
      <c r="AN1" s="257"/>
      <c r="AO1" s="257"/>
      <c r="AP1" s="257"/>
      <c r="AQ1" s="257"/>
      <c r="AR1" s="257"/>
    </row>
    <row r="2" spans="1:45" ht="18" customHeight="1" x14ac:dyDescent="0.25">
      <c r="A2" s="295" t="s">
        <v>236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  <c r="W2" s="296"/>
      <c r="X2" s="296"/>
      <c r="Y2" s="296"/>
      <c r="Z2" s="296"/>
      <c r="AA2" s="296"/>
      <c r="AB2" s="296"/>
      <c r="AC2" s="296"/>
      <c r="AD2" s="296"/>
      <c r="AE2" s="296"/>
      <c r="AF2" s="296"/>
      <c r="AG2" s="296"/>
      <c r="AH2" s="296"/>
      <c r="AI2" s="296"/>
      <c r="AJ2" s="296"/>
      <c r="AK2" s="296"/>
      <c r="AL2" s="296"/>
      <c r="AM2" s="296"/>
      <c r="AN2" s="296"/>
      <c r="AO2" s="296"/>
      <c r="AP2" s="296"/>
      <c r="AQ2" s="296"/>
      <c r="AR2" s="297"/>
      <c r="AS2" s="79"/>
    </row>
    <row r="3" spans="1:45" ht="79.5" customHeight="1" x14ac:dyDescent="0.25">
      <c r="A3" s="298" t="s">
        <v>247</v>
      </c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299"/>
      <c r="T3" s="299"/>
      <c r="U3" s="299"/>
      <c r="V3" s="299"/>
      <c r="W3" s="299"/>
      <c r="X3" s="299"/>
      <c r="Y3" s="299"/>
      <c r="Z3" s="299"/>
      <c r="AA3" s="299"/>
      <c r="AB3" s="299"/>
      <c r="AC3" s="299"/>
      <c r="AD3" s="299"/>
      <c r="AE3" s="299"/>
      <c r="AF3" s="299"/>
      <c r="AG3" s="299"/>
      <c r="AH3" s="299"/>
      <c r="AI3" s="299"/>
      <c r="AJ3" s="299"/>
      <c r="AK3" s="299"/>
      <c r="AL3" s="299"/>
      <c r="AM3" s="299"/>
      <c r="AN3" s="299"/>
      <c r="AO3" s="299"/>
      <c r="AP3" s="299"/>
      <c r="AQ3" s="299"/>
      <c r="AR3" s="300"/>
    </row>
    <row r="4" spans="1:45" ht="17.25" customHeight="1" x14ac:dyDescent="0.25">
      <c r="A4" s="301" t="s">
        <v>348</v>
      </c>
      <c r="B4" s="302"/>
      <c r="C4" s="302"/>
      <c r="D4" s="302"/>
      <c r="E4" s="302"/>
      <c r="F4" s="302"/>
      <c r="G4" s="302"/>
      <c r="H4" s="302"/>
      <c r="I4" s="302"/>
      <c r="J4" s="302"/>
      <c r="K4" s="302"/>
      <c r="L4" s="302"/>
      <c r="M4" s="302"/>
      <c r="N4" s="302"/>
      <c r="O4" s="302"/>
      <c r="P4" s="302"/>
      <c r="Q4" s="302"/>
      <c r="R4" s="302"/>
      <c r="S4" s="302"/>
      <c r="T4" s="302"/>
      <c r="U4" s="302"/>
      <c r="V4" s="302"/>
      <c r="W4" s="302"/>
      <c r="X4" s="302"/>
      <c r="Y4" s="302"/>
      <c r="Z4" s="302"/>
      <c r="AA4" s="302"/>
      <c r="AB4" s="302"/>
      <c r="AC4" s="302"/>
      <c r="AD4" s="302"/>
      <c r="AE4" s="302"/>
      <c r="AF4" s="302"/>
      <c r="AG4" s="302"/>
      <c r="AH4" s="302"/>
      <c r="AI4" s="302"/>
      <c r="AJ4" s="302"/>
      <c r="AK4" s="302"/>
      <c r="AL4" s="302"/>
      <c r="AM4" s="302"/>
      <c r="AN4" s="302"/>
      <c r="AO4" s="302"/>
      <c r="AP4" s="302"/>
      <c r="AQ4" s="302"/>
      <c r="AR4" s="303"/>
      <c r="AS4" s="79"/>
    </row>
    <row r="5" spans="1:45" ht="10.5" customHeight="1" x14ac:dyDescent="0.25">
      <c r="A5" s="51"/>
      <c r="B5" s="304" t="s">
        <v>239</v>
      </c>
      <c r="C5" s="305"/>
      <c r="D5" s="305"/>
      <c r="E5" s="305"/>
      <c r="F5" s="305"/>
      <c r="G5" s="305"/>
      <c r="H5" s="305"/>
      <c r="I5" s="305"/>
      <c r="J5" s="305"/>
      <c r="K5" s="305"/>
      <c r="L5" s="305"/>
      <c r="M5" s="305"/>
      <c r="N5" s="305"/>
      <c r="O5" s="305"/>
      <c r="P5" s="305"/>
      <c r="Q5" s="305"/>
      <c r="R5" s="305"/>
      <c r="S5" s="305"/>
      <c r="T5" s="306"/>
      <c r="U5" s="304" t="s">
        <v>238</v>
      </c>
      <c r="V5" s="305"/>
      <c r="W5" s="305"/>
      <c r="X5" s="305"/>
      <c r="Y5" s="305"/>
      <c r="Z5" s="305"/>
      <c r="AA5" s="305"/>
      <c r="AB5" s="305"/>
      <c r="AC5" s="305"/>
      <c r="AD5" s="305"/>
      <c r="AE5" s="305"/>
      <c r="AF5" s="305"/>
      <c r="AG5" s="305"/>
      <c r="AH5" s="305"/>
      <c r="AI5" s="305"/>
      <c r="AJ5" s="305"/>
      <c r="AK5" s="305"/>
      <c r="AL5" s="305"/>
      <c r="AM5" s="305"/>
      <c r="AN5" s="305"/>
      <c r="AO5" s="305"/>
      <c r="AP5" s="305"/>
      <c r="AQ5" s="305"/>
      <c r="AR5" s="307"/>
      <c r="AS5" s="79"/>
    </row>
    <row r="6" spans="1:45" ht="42.75" customHeight="1" x14ac:dyDescent="0.25">
      <c r="A6" s="52"/>
      <c r="B6" s="272"/>
      <c r="C6" s="273"/>
      <c r="D6" s="273"/>
      <c r="E6" s="273"/>
      <c r="F6" s="273"/>
      <c r="G6" s="273"/>
      <c r="H6" s="273"/>
      <c r="I6" s="273"/>
      <c r="J6" s="273"/>
      <c r="K6" s="273"/>
      <c r="L6" s="273"/>
      <c r="M6" s="273"/>
      <c r="N6" s="273"/>
      <c r="O6" s="273"/>
      <c r="P6" s="273"/>
      <c r="Q6" s="273"/>
      <c r="R6" s="273"/>
      <c r="S6" s="273"/>
      <c r="T6" s="274"/>
      <c r="U6" s="272"/>
      <c r="V6" s="273"/>
      <c r="W6" s="273"/>
      <c r="X6" s="273"/>
      <c r="Y6" s="273"/>
      <c r="Z6" s="273"/>
      <c r="AA6" s="273"/>
      <c r="AB6" s="273"/>
      <c r="AC6" s="273"/>
      <c r="AD6" s="273"/>
      <c r="AE6" s="273"/>
      <c r="AF6" s="273"/>
      <c r="AG6" s="273"/>
      <c r="AH6" s="273"/>
      <c r="AI6" s="273"/>
      <c r="AJ6" s="273"/>
      <c r="AK6" s="273"/>
      <c r="AL6" s="273"/>
      <c r="AM6" s="273"/>
      <c r="AN6" s="273"/>
      <c r="AO6" s="273"/>
      <c r="AP6" s="273"/>
      <c r="AQ6" s="273"/>
      <c r="AR6" s="308"/>
      <c r="AS6" s="79"/>
    </row>
    <row r="7" spans="1:45" ht="16.5" customHeight="1" thickBot="1" x14ac:dyDescent="0.3">
      <c r="A7" s="309" t="s">
        <v>349</v>
      </c>
      <c r="B7" s="310"/>
      <c r="C7" s="310"/>
      <c r="D7" s="310"/>
      <c r="E7" s="310"/>
      <c r="F7" s="310"/>
      <c r="G7" s="310"/>
      <c r="H7" s="310"/>
      <c r="I7" s="310"/>
      <c r="J7" s="310"/>
      <c r="K7" s="310"/>
      <c r="L7" s="310"/>
      <c r="M7" s="310"/>
      <c r="N7" s="310"/>
      <c r="O7" s="310"/>
      <c r="P7" s="310"/>
      <c r="Q7" s="310"/>
      <c r="R7" s="310"/>
      <c r="S7" s="310"/>
      <c r="T7" s="310"/>
      <c r="U7" s="310"/>
      <c r="V7" s="310"/>
      <c r="W7" s="310"/>
      <c r="X7" s="310"/>
      <c r="Y7" s="310"/>
      <c r="Z7" s="310"/>
      <c r="AA7" s="310"/>
      <c r="AB7" s="310"/>
      <c r="AC7" s="310"/>
      <c r="AD7" s="310"/>
      <c r="AE7" s="310"/>
      <c r="AF7" s="310"/>
      <c r="AG7" s="310"/>
      <c r="AH7" s="310"/>
      <c r="AI7" s="310"/>
      <c r="AJ7" s="310"/>
      <c r="AK7" s="310"/>
      <c r="AL7" s="310"/>
      <c r="AM7" s="310"/>
      <c r="AN7" s="310"/>
      <c r="AO7" s="310"/>
      <c r="AP7" s="310"/>
      <c r="AQ7" s="310"/>
      <c r="AR7" s="311"/>
      <c r="AS7" s="79"/>
    </row>
    <row r="8" spans="1:45" ht="16.5" customHeight="1" x14ac:dyDescent="0.25">
      <c r="A8" s="312" t="s">
        <v>342</v>
      </c>
      <c r="B8" s="314" t="s">
        <v>248</v>
      </c>
      <c r="C8" s="21" t="s">
        <v>168</v>
      </c>
      <c r="D8" s="316" t="s">
        <v>241</v>
      </c>
      <c r="E8" s="317"/>
      <c r="F8" s="318"/>
      <c r="G8" s="318"/>
      <c r="H8" s="318"/>
      <c r="I8" s="318"/>
      <c r="J8" s="318"/>
      <c r="K8" s="318"/>
      <c r="L8" s="318"/>
      <c r="M8" s="318"/>
      <c r="N8" s="318"/>
      <c r="O8" s="318"/>
      <c r="P8" s="318"/>
      <c r="Q8" s="318"/>
      <c r="R8" s="318"/>
      <c r="S8" s="318"/>
      <c r="T8" s="318"/>
      <c r="U8" s="318"/>
      <c r="V8" s="318"/>
      <c r="W8" s="318"/>
      <c r="X8" s="318"/>
      <c r="Y8" s="318"/>
      <c r="Z8" s="318"/>
      <c r="AA8" s="318"/>
      <c r="AB8" s="318"/>
      <c r="AC8" s="318"/>
      <c r="AD8" s="318"/>
      <c r="AE8" s="318"/>
      <c r="AF8" s="318"/>
      <c r="AG8" s="318"/>
      <c r="AH8" s="318"/>
      <c r="AI8" s="318"/>
      <c r="AJ8" s="318"/>
      <c r="AK8" s="318"/>
      <c r="AL8" s="318"/>
      <c r="AM8" s="318"/>
      <c r="AN8" s="318"/>
      <c r="AO8" s="318"/>
      <c r="AP8" s="318"/>
      <c r="AQ8" s="319"/>
      <c r="AR8" s="320" t="s">
        <v>271</v>
      </c>
    </row>
    <row r="9" spans="1:45" ht="36.75" customHeight="1" x14ac:dyDescent="0.25">
      <c r="A9" s="313"/>
      <c r="B9" s="315"/>
      <c r="C9" s="322" t="s">
        <v>240</v>
      </c>
      <c r="D9" s="313" t="s">
        <v>249</v>
      </c>
      <c r="E9" s="323" t="s">
        <v>250</v>
      </c>
      <c r="F9" s="315" t="s">
        <v>390</v>
      </c>
      <c r="G9" s="315"/>
      <c r="H9" s="315"/>
      <c r="I9" s="315"/>
      <c r="J9" s="315"/>
      <c r="K9" s="315"/>
      <c r="L9" s="315"/>
      <c r="M9" s="315"/>
      <c r="N9" s="315"/>
      <c r="O9" s="315"/>
      <c r="P9" s="315"/>
      <c r="Q9" s="315"/>
      <c r="R9" s="315"/>
      <c r="S9" s="315"/>
      <c r="T9" s="315"/>
      <c r="U9" s="315"/>
      <c r="V9" s="315"/>
      <c r="W9" s="315"/>
      <c r="X9" s="315"/>
      <c r="Y9" s="315"/>
      <c r="Z9" s="315"/>
      <c r="AA9" s="315"/>
      <c r="AB9" s="315"/>
      <c r="AC9" s="315"/>
      <c r="AD9" s="315"/>
      <c r="AE9" s="315"/>
      <c r="AF9" s="315"/>
      <c r="AG9" s="315"/>
      <c r="AH9" s="315"/>
      <c r="AI9" s="315"/>
      <c r="AJ9" s="315"/>
      <c r="AK9" s="315"/>
      <c r="AL9" s="315"/>
      <c r="AM9" s="315"/>
      <c r="AN9" s="315"/>
      <c r="AO9" s="315"/>
      <c r="AP9" s="315"/>
      <c r="AQ9" s="323"/>
      <c r="AR9" s="321"/>
    </row>
    <row r="10" spans="1:45" ht="21" customHeight="1" x14ac:dyDescent="0.25">
      <c r="A10" s="313"/>
      <c r="B10" s="315"/>
      <c r="C10" s="322"/>
      <c r="D10" s="313"/>
      <c r="E10" s="323"/>
      <c r="F10" s="324" t="s">
        <v>359</v>
      </c>
      <c r="G10" s="324"/>
      <c r="H10" s="324"/>
      <c r="I10" s="324"/>
      <c r="J10" s="324"/>
      <c r="K10" s="324"/>
      <c r="L10" s="324"/>
      <c r="M10" s="324"/>
      <c r="N10" s="324"/>
      <c r="O10" s="324"/>
      <c r="P10" s="324"/>
      <c r="Q10" s="325" t="s">
        <v>32</v>
      </c>
      <c r="R10" s="326"/>
      <c r="S10" s="326"/>
      <c r="T10" s="326"/>
      <c r="U10" s="326"/>
      <c r="V10" s="326"/>
      <c r="W10" s="326"/>
      <c r="X10" s="327"/>
      <c r="Y10" s="328" t="s">
        <v>31</v>
      </c>
      <c r="Z10" s="329"/>
      <c r="AA10" s="329"/>
      <c r="AB10" s="329"/>
      <c r="AC10" s="329"/>
      <c r="AD10" s="329"/>
      <c r="AE10" s="329"/>
      <c r="AF10" s="330"/>
      <c r="AG10" s="331" t="s">
        <v>33</v>
      </c>
      <c r="AH10" s="332"/>
      <c r="AI10" s="332"/>
      <c r="AJ10" s="332"/>
      <c r="AK10" s="332"/>
      <c r="AL10" s="332"/>
      <c r="AM10" s="333"/>
      <c r="AN10" s="334" t="s">
        <v>34</v>
      </c>
      <c r="AO10" s="335"/>
      <c r="AP10" s="335"/>
      <c r="AQ10" s="335"/>
      <c r="AR10" s="321"/>
    </row>
    <row r="11" spans="1:45" ht="45" customHeight="1" x14ac:dyDescent="0.25">
      <c r="A11" s="313"/>
      <c r="B11" s="315"/>
      <c r="C11" s="322"/>
      <c r="D11" s="313"/>
      <c r="E11" s="323"/>
      <c r="F11" s="14" t="s">
        <v>267</v>
      </c>
      <c r="G11" s="14" t="s">
        <v>268</v>
      </c>
      <c r="H11" s="14" t="s">
        <v>269</v>
      </c>
      <c r="I11" s="14" t="s">
        <v>259</v>
      </c>
      <c r="J11" s="14" t="s">
        <v>347</v>
      </c>
      <c r="K11" s="14" t="s">
        <v>260</v>
      </c>
      <c r="L11" s="14" t="s">
        <v>261</v>
      </c>
      <c r="M11" s="14" t="s">
        <v>262</v>
      </c>
      <c r="N11" s="27" t="s">
        <v>362</v>
      </c>
      <c r="O11" s="27" t="s">
        <v>363</v>
      </c>
      <c r="P11" s="27" t="s">
        <v>364</v>
      </c>
      <c r="Q11" s="14" t="s">
        <v>267</v>
      </c>
      <c r="R11" s="14" t="s">
        <v>268</v>
      </c>
      <c r="S11" s="14" t="s">
        <v>347</v>
      </c>
      <c r="T11" s="14" t="s">
        <v>360</v>
      </c>
      <c r="U11" s="14" t="s">
        <v>361</v>
      </c>
      <c r="V11" s="27" t="s">
        <v>362</v>
      </c>
      <c r="W11" s="27" t="s">
        <v>363</v>
      </c>
      <c r="X11" s="27" t="s">
        <v>364</v>
      </c>
      <c r="Y11" s="14" t="s">
        <v>267</v>
      </c>
      <c r="Z11" s="14" t="s">
        <v>268</v>
      </c>
      <c r="AA11" s="14" t="s">
        <v>347</v>
      </c>
      <c r="AB11" s="14" t="s">
        <v>360</v>
      </c>
      <c r="AC11" s="14" t="s">
        <v>361</v>
      </c>
      <c r="AD11" s="27" t="s">
        <v>362</v>
      </c>
      <c r="AE11" s="27" t="s">
        <v>363</v>
      </c>
      <c r="AF11" s="27" t="s">
        <v>364</v>
      </c>
      <c r="AG11" s="14" t="s">
        <v>267</v>
      </c>
      <c r="AH11" s="14" t="s">
        <v>268</v>
      </c>
      <c r="AI11" s="14" t="s">
        <v>347</v>
      </c>
      <c r="AJ11" s="14" t="s">
        <v>360</v>
      </c>
      <c r="AK11" s="14" t="s">
        <v>361</v>
      </c>
      <c r="AL11" s="27" t="s">
        <v>362</v>
      </c>
      <c r="AM11" s="27" t="s">
        <v>363</v>
      </c>
      <c r="AN11" s="14" t="s">
        <v>267</v>
      </c>
      <c r="AO11" s="14" t="s">
        <v>268</v>
      </c>
      <c r="AP11" s="14" t="s">
        <v>347</v>
      </c>
      <c r="AQ11" s="31" t="s">
        <v>362</v>
      </c>
      <c r="AR11" s="321"/>
      <c r="AS11" s="69"/>
    </row>
    <row r="12" spans="1:45" ht="14.25" customHeight="1" thickBot="1" x14ac:dyDescent="0.3">
      <c r="A12" s="23" t="s">
        <v>165</v>
      </c>
      <c r="B12" s="24" t="s">
        <v>166</v>
      </c>
      <c r="C12" s="28" t="s">
        <v>167</v>
      </c>
      <c r="D12" s="23" t="s">
        <v>245</v>
      </c>
      <c r="E12" s="29" t="s">
        <v>246</v>
      </c>
      <c r="F12" s="22" t="s">
        <v>346</v>
      </c>
      <c r="G12" s="22" t="s">
        <v>251</v>
      </c>
      <c r="H12" s="22" t="s">
        <v>252</v>
      </c>
      <c r="I12" s="22" t="s">
        <v>253</v>
      </c>
      <c r="J12" s="22" t="s">
        <v>254</v>
      </c>
      <c r="K12" s="22" t="s">
        <v>255</v>
      </c>
      <c r="L12" s="22" t="s">
        <v>256</v>
      </c>
      <c r="M12" s="22" t="s">
        <v>257</v>
      </c>
      <c r="N12" s="22" t="s">
        <v>258</v>
      </c>
      <c r="O12" s="22" t="s">
        <v>263</v>
      </c>
      <c r="P12" s="22" t="s">
        <v>264</v>
      </c>
      <c r="Q12" s="22" t="s">
        <v>265</v>
      </c>
      <c r="R12" s="22" t="s">
        <v>266</v>
      </c>
      <c r="S12" s="22" t="s">
        <v>365</v>
      </c>
      <c r="T12" s="22" t="s">
        <v>366</v>
      </c>
      <c r="U12" s="22" t="s">
        <v>367</v>
      </c>
      <c r="V12" s="22" t="s">
        <v>368</v>
      </c>
      <c r="W12" s="22" t="s">
        <v>1</v>
      </c>
      <c r="X12" s="22" t="s">
        <v>388</v>
      </c>
      <c r="Y12" s="22" t="s">
        <v>369</v>
      </c>
      <c r="Z12" s="22" t="s">
        <v>370</v>
      </c>
      <c r="AA12" s="22" t="s">
        <v>371</v>
      </c>
      <c r="AB12" s="22" t="s">
        <v>372</v>
      </c>
      <c r="AC12" s="22" t="s">
        <v>373</v>
      </c>
      <c r="AD12" s="22" t="s">
        <v>374</v>
      </c>
      <c r="AE12" s="22" t="s">
        <v>375</v>
      </c>
      <c r="AF12" s="22" t="s">
        <v>376</v>
      </c>
      <c r="AG12" s="22" t="s">
        <v>377</v>
      </c>
      <c r="AH12" s="22" t="s">
        <v>378</v>
      </c>
      <c r="AI12" s="22" t="s">
        <v>379</v>
      </c>
      <c r="AJ12" s="22" t="s">
        <v>380</v>
      </c>
      <c r="AK12" s="22" t="s">
        <v>381</v>
      </c>
      <c r="AL12" s="22" t="s">
        <v>382</v>
      </c>
      <c r="AM12" s="22" t="s">
        <v>383</v>
      </c>
      <c r="AN12" s="22" t="s">
        <v>384</v>
      </c>
      <c r="AO12" s="22" t="s">
        <v>385</v>
      </c>
      <c r="AP12" s="22" t="s">
        <v>386</v>
      </c>
      <c r="AQ12" s="29" t="s">
        <v>387</v>
      </c>
      <c r="AR12" s="30" t="s">
        <v>1109</v>
      </c>
      <c r="AS12" s="69"/>
    </row>
    <row r="13" spans="1:45" ht="10.5" customHeight="1" x14ac:dyDescent="0.25">
      <c r="A13" s="58" t="s">
        <v>38</v>
      </c>
      <c r="B13" s="59" t="s">
        <v>58</v>
      </c>
      <c r="C13" s="60" t="s">
        <v>28</v>
      </c>
      <c r="D13" s="71" t="s">
        <v>86</v>
      </c>
      <c r="E13" s="59" t="s">
        <v>99</v>
      </c>
      <c r="F13" s="59" t="s">
        <v>119</v>
      </c>
      <c r="G13" s="59" t="s">
        <v>143</v>
      </c>
      <c r="H13" s="59" t="s">
        <v>178</v>
      </c>
      <c r="I13" s="59" t="s">
        <v>198</v>
      </c>
      <c r="J13" s="59" t="s">
        <v>276</v>
      </c>
      <c r="K13" s="59" t="s">
        <v>284</v>
      </c>
      <c r="L13" s="59" t="s">
        <v>292</v>
      </c>
      <c r="M13" s="59" t="s">
        <v>460</v>
      </c>
      <c r="N13" s="59" t="s">
        <v>474</v>
      </c>
      <c r="O13" s="61" t="s">
        <v>531</v>
      </c>
      <c r="P13" s="59" t="s">
        <v>499</v>
      </c>
      <c r="Q13" s="59" t="s">
        <v>513</v>
      </c>
      <c r="R13" s="59" t="s">
        <v>517</v>
      </c>
      <c r="S13" s="59" t="s">
        <v>549</v>
      </c>
      <c r="T13" s="59" t="s">
        <v>569</v>
      </c>
      <c r="U13" s="59" t="s">
        <v>589</v>
      </c>
      <c r="V13" s="59" t="s">
        <v>609</v>
      </c>
      <c r="W13" s="59" t="s">
        <v>629</v>
      </c>
      <c r="X13" s="59" t="s">
        <v>649</v>
      </c>
      <c r="Y13" s="59" t="s">
        <v>669</v>
      </c>
      <c r="Z13" s="59" t="s">
        <v>689</v>
      </c>
      <c r="AA13" s="59" t="s">
        <v>709</v>
      </c>
      <c r="AB13" s="59" t="s">
        <v>729</v>
      </c>
      <c r="AC13" s="59" t="s">
        <v>749</v>
      </c>
      <c r="AD13" s="59" t="s">
        <v>769</v>
      </c>
      <c r="AE13" s="59" t="s">
        <v>789</v>
      </c>
      <c r="AF13" s="61" t="s">
        <v>822</v>
      </c>
      <c r="AG13" s="59" t="s">
        <v>842</v>
      </c>
      <c r="AH13" s="59" t="s">
        <v>862</v>
      </c>
      <c r="AI13" s="59" t="s">
        <v>882</v>
      </c>
      <c r="AJ13" s="61" t="s">
        <v>902</v>
      </c>
      <c r="AK13" s="59" t="s">
        <v>912</v>
      </c>
      <c r="AL13" s="59" t="s">
        <v>932</v>
      </c>
      <c r="AM13" s="59" t="s">
        <v>952</v>
      </c>
      <c r="AN13" s="59" t="s">
        <v>972</v>
      </c>
      <c r="AO13" s="59" t="s">
        <v>992</v>
      </c>
      <c r="AP13" s="59" t="s">
        <v>1009</v>
      </c>
      <c r="AQ13" s="62" t="s">
        <v>1029</v>
      </c>
      <c r="AR13" s="80" t="s">
        <v>1049</v>
      </c>
      <c r="AS13" s="17"/>
    </row>
    <row r="14" spans="1:45" ht="29.25" customHeight="1" x14ac:dyDescent="0.25">
      <c r="A14" s="87"/>
      <c r="B14" s="68"/>
      <c r="C14" s="67"/>
      <c r="D14" s="70"/>
      <c r="E14" s="66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4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2" t="str">
        <f>IF(B14="","",IF(B14="N",ROUND(F14*6,2)+ROUND(G14*12.5,2)+ROUND(H14*19,2)+ROUND(I14*34.5,2)+ROUND(J14*58,2)+ROUND(K14*317.5,2)+ROUND(L14*423,2)+ROUND(M14*635,2)+ROUND(N14*79,2)+ROUND(O14*158.5,2)+ROUND(P14*264.5,2)+ROUND(Q14*6,2)+ROUND(R14*12.5,2)+ROUND(S14*58,2)+ROUND(T14*79,2)+ROUND(U14*132,2)+ROUND(V14*79,2)+ROUND(W14*158.5,2)+ROUND(X14*264.5,2)+ROUND(Y14*6,2)+ROUND(Z14*12.5,2)+ROUND(AA14*58,2)+ROUND(AB14*79,2)+ROUND(AC14*132,2)+ROUND(AD14*79,2)+ROUND(AE14*158.5,2)+ROUND(AF14*264.5,2)+ROUND(AG14*6,2)+ROUND(AH14*12.5,2)+ROUND(AI14*58,2)+ROUND(AJ14*79,2)+ROUND(AK14*132,2)+ROUND(AL14*79,2)+ROUND(AM14*158.5,2)+ROUND(AN14*6,2)+ROUND(AO14*12.5,2)+ROUND(AP14*58,2)+ROUND(AQ14*79,2),IF(B14="B","brak przesłanek do naliczenia opłaty",IF(B14="Z",IF(C14=0,0,IF(C14="","",IF(C14=1,34*C14,IF(C14=2,34*C14,IF(C14=3,34*C14,IF(C14=4,34*C14,IF(C14=5,34*C14,IF(C14&gt;5,34*C14,"nieprawidłowa "))))))))))))</f>
        <v/>
      </c>
      <c r="AS14" s="17"/>
    </row>
    <row r="15" spans="1:45" ht="8.25" customHeight="1" x14ac:dyDescent="0.25">
      <c r="A15" s="64" t="s">
        <v>39</v>
      </c>
      <c r="B15" s="63" t="s">
        <v>59</v>
      </c>
      <c r="C15" s="65" t="s">
        <v>68</v>
      </c>
      <c r="D15" s="72" t="s">
        <v>3</v>
      </c>
      <c r="E15" s="63" t="s">
        <v>100</v>
      </c>
      <c r="F15" s="85" t="s">
        <v>120</v>
      </c>
      <c r="G15" s="85" t="s">
        <v>144</v>
      </c>
      <c r="H15" s="85" t="s">
        <v>179</v>
      </c>
      <c r="I15" s="85" t="s">
        <v>199</v>
      </c>
      <c r="J15" s="85" t="s">
        <v>277</v>
      </c>
      <c r="K15" s="85" t="s">
        <v>285</v>
      </c>
      <c r="L15" s="85" t="s">
        <v>293</v>
      </c>
      <c r="M15" s="85" t="s">
        <v>461</v>
      </c>
      <c r="N15" s="85" t="s">
        <v>475</v>
      </c>
      <c r="O15" s="85" t="s">
        <v>532</v>
      </c>
      <c r="P15" s="85" t="s">
        <v>500</v>
      </c>
      <c r="Q15" s="85" t="s">
        <v>514</v>
      </c>
      <c r="R15" s="85" t="s">
        <v>518</v>
      </c>
      <c r="S15" s="85" t="s">
        <v>550</v>
      </c>
      <c r="T15" s="85" t="s">
        <v>570</v>
      </c>
      <c r="U15" s="85" t="s">
        <v>590</v>
      </c>
      <c r="V15" s="85" t="s">
        <v>610</v>
      </c>
      <c r="W15" s="85" t="s">
        <v>630</v>
      </c>
      <c r="X15" s="85" t="s">
        <v>650</v>
      </c>
      <c r="Y15" s="85" t="s">
        <v>670</v>
      </c>
      <c r="Z15" s="85" t="s">
        <v>690</v>
      </c>
      <c r="AA15" s="85" t="s">
        <v>710</v>
      </c>
      <c r="AB15" s="85" t="s">
        <v>730</v>
      </c>
      <c r="AC15" s="85" t="s">
        <v>750</v>
      </c>
      <c r="AD15" s="85" t="s">
        <v>770</v>
      </c>
      <c r="AE15" s="85" t="s">
        <v>790</v>
      </c>
      <c r="AF15" s="85" t="s">
        <v>823</v>
      </c>
      <c r="AG15" s="85" t="s">
        <v>843</v>
      </c>
      <c r="AH15" s="85" t="s">
        <v>863</v>
      </c>
      <c r="AI15" s="85" t="s">
        <v>883</v>
      </c>
      <c r="AJ15" s="85" t="s">
        <v>903</v>
      </c>
      <c r="AK15" s="85" t="s">
        <v>913</v>
      </c>
      <c r="AL15" s="85" t="s">
        <v>933</v>
      </c>
      <c r="AM15" s="85" t="s">
        <v>953</v>
      </c>
      <c r="AN15" s="85" t="s">
        <v>973</v>
      </c>
      <c r="AO15" s="85" t="s">
        <v>993</v>
      </c>
      <c r="AP15" s="85" t="s">
        <v>1010</v>
      </c>
      <c r="AQ15" s="86" t="s">
        <v>1030</v>
      </c>
      <c r="AR15" s="81" t="s">
        <v>1050</v>
      </c>
    </row>
    <row r="16" spans="1:45" ht="29.25" customHeight="1" x14ac:dyDescent="0.25">
      <c r="A16" s="87"/>
      <c r="B16" s="68"/>
      <c r="C16" s="67"/>
      <c r="D16" s="70"/>
      <c r="E16" s="66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4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2" t="str">
        <f>IF(B16="","",IF(B16="N",ROUND(F16*6,2)+ROUND(G16*12.5,2)+ROUND(H16*19,2)+ROUND(I16*34.5,2)+ROUND(J16*58,2)+ROUND(K16*317.5,2)+ROUND(L16*423,2)+ROUND(M16*635,2)+ROUND(N16*79,2)+ROUND(O16*158.5,2)+ROUND(P16*264.5,2)+ROUND(Q16*6,2)+ROUND(R16*12.5,2)+ROUND(S16*58,2)+ROUND(T16*79,2)+ROUND(U16*132,2)+ROUND(V16*79,2)+ROUND(W16*158.5,2)+ROUND(X16*264.5,2)+ROUND(Y16*6,2)+ROUND(Z16*12.5,2)+ROUND(AA16*58,2)+ROUND(AB16*79,2)+ROUND(AC16*132,2)+ROUND(AD16*79,2)+ROUND(AE16*158.5,2)+ROUND(AF16*264.5,2)+ROUND(AG16*6,2)+ROUND(AH16*12.5,2)+ROUND(AI16*58,2)+ROUND(AJ16*79,2)+ROUND(AK16*132,2)+ROUND(AL16*79,2)+ROUND(AM16*158.5,2)+ROUND(AN16*6,2)+ROUND(AO16*12.5,2)+ROUND(AP16*58,2)+ROUND(AQ16*79,2),IF(B16="B","brak przesłanek do naliczenia opłaty",IF(B16="Z",IF(C16=0,0,IF(C16="","",IF(C16=1,34*C16,IF(C16=2,34*C16,IF(C16=3,34*C16,IF(C16=4,34*C16,IF(C16=5,34*C16,IF(C16&gt;5,34*C16,"nieprawidłowa "))))))))))))</f>
        <v/>
      </c>
    </row>
    <row r="17" spans="1:44" ht="9.75" customHeight="1" x14ac:dyDescent="0.25">
      <c r="A17" s="64" t="s">
        <v>40</v>
      </c>
      <c r="B17" s="63" t="s">
        <v>60</v>
      </c>
      <c r="C17" s="65" t="s">
        <v>69</v>
      </c>
      <c r="D17" s="72" t="s">
        <v>4</v>
      </c>
      <c r="E17" s="63" t="s">
        <v>101</v>
      </c>
      <c r="F17" s="85" t="s">
        <v>121</v>
      </c>
      <c r="G17" s="85" t="s">
        <v>145</v>
      </c>
      <c r="H17" s="85" t="s">
        <v>180</v>
      </c>
      <c r="I17" s="85" t="s">
        <v>200</v>
      </c>
      <c r="J17" s="85" t="s">
        <v>278</v>
      </c>
      <c r="K17" s="85" t="s">
        <v>286</v>
      </c>
      <c r="L17" s="85" t="s">
        <v>448</v>
      </c>
      <c r="M17" s="85" t="s">
        <v>462</v>
      </c>
      <c r="N17" s="85" t="s">
        <v>476</v>
      </c>
      <c r="O17" s="85" t="s">
        <v>533</v>
      </c>
      <c r="P17" s="85" t="s">
        <v>501</v>
      </c>
      <c r="Q17" s="85" t="s">
        <v>515</v>
      </c>
      <c r="R17" s="85" t="s">
        <v>330</v>
      </c>
      <c r="S17" s="85" t="s">
        <v>551</v>
      </c>
      <c r="T17" s="85" t="s">
        <v>571</v>
      </c>
      <c r="U17" s="85" t="s">
        <v>591</v>
      </c>
      <c r="V17" s="85" t="s">
        <v>611</v>
      </c>
      <c r="W17" s="85" t="s">
        <v>631</v>
      </c>
      <c r="X17" s="85" t="s">
        <v>651</v>
      </c>
      <c r="Y17" s="85" t="s">
        <v>671</v>
      </c>
      <c r="Z17" s="85" t="s">
        <v>691</v>
      </c>
      <c r="AA17" s="85" t="s">
        <v>711</v>
      </c>
      <c r="AB17" s="85" t="s">
        <v>731</v>
      </c>
      <c r="AC17" s="85" t="s">
        <v>751</v>
      </c>
      <c r="AD17" s="85" t="s">
        <v>771</v>
      </c>
      <c r="AE17" s="85" t="s">
        <v>791</v>
      </c>
      <c r="AF17" s="85" t="s">
        <v>824</v>
      </c>
      <c r="AG17" s="85" t="s">
        <v>844</v>
      </c>
      <c r="AH17" s="85" t="s">
        <v>864</v>
      </c>
      <c r="AI17" s="85" t="s">
        <v>884</v>
      </c>
      <c r="AJ17" s="85" t="s">
        <v>904</v>
      </c>
      <c r="AK17" s="85" t="s">
        <v>914</v>
      </c>
      <c r="AL17" s="85" t="s">
        <v>934</v>
      </c>
      <c r="AM17" s="85" t="s">
        <v>954</v>
      </c>
      <c r="AN17" s="85" t="s">
        <v>974</v>
      </c>
      <c r="AO17" s="85" t="s">
        <v>994</v>
      </c>
      <c r="AP17" s="85" t="s">
        <v>1011</v>
      </c>
      <c r="AQ17" s="86" t="s">
        <v>1031</v>
      </c>
      <c r="AR17" s="81" t="s">
        <v>1051</v>
      </c>
    </row>
    <row r="18" spans="1:44" ht="29.25" customHeight="1" x14ac:dyDescent="0.25">
      <c r="A18" s="87"/>
      <c r="B18" s="68"/>
      <c r="C18" s="67"/>
      <c r="D18" s="70"/>
      <c r="E18" s="66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4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2" t="str">
        <f>IF(B18="","",IF(B18="N",ROUND(F18*6,2)+ROUND(G18*12.5,2)+ROUND(H18*19,2)+ROUND(I18*34.5,2)+ROUND(J18*58,2)+ROUND(K18*317.5,2)+ROUND(L18*423,2)+ROUND(M18*635,2)+ROUND(N18*79,2)+ROUND(O18*158.5,2)+ROUND(P18*264.5,2)+ROUND(Q18*6,2)+ROUND(R18*12.5,2)+ROUND(S18*58,2)+ROUND(T18*79,2)+ROUND(U18*132,2)+ROUND(V18*79,2)+ROUND(W18*158.5,2)+ROUND(X18*264.5,2)+ROUND(Y18*6,2)+ROUND(Z18*12.5,2)+ROUND(AA18*58,2)+ROUND(AB18*79,2)+ROUND(AC18*132,2)+ROUND(AD18*79,2)+ROUND(AE18*158.5,2)+ROUND(AF18*264.5,2)+ROUND(AG18*6,2)+ROUND(AH18*12.5,2)+ROUND(AI18*58,2)+ROUND(AJ18*79,2)+ROUND(AK18*132,2)+ROUND(AL18*79,2)+ROUND(AM18*158.5,2)+ROUND(AN18*6,2)+ROUND(AO18*12.5,2)+ROUND(AP18*58,2)+ROUND(AQ18*79,2),IF(B18="B","brak przesłanek do naliczenia opłaty",IF(B18="Z",IF(C18=0,0,IF(C18="","",IF(C18=1,34*C18,IF(C18=2,34*C18,IF(C18=3,34*C18,IF(C18=4,34*C18,IF(C18=5,34*C18,IF(C18&gt;5,34*C18,"nieprawidłowa "))))))))))))</f>
        <v/>
      </c>
    </row>
    <row r="19" spans="1:44" ht="8.25" customHeight="1" x14ac:dyDescent="0.25">
      <c r="A19" s="64" t="s">
        <v>41</v>
      </c>
      <c r="B19" s="63" t="s">
        <v>61</v>
      </c>
      <c r="C19" s="65" t="s">
        <v>70</v>
      </c>
      <c r="D19" s="72" t="s">
        <v>5</v>
      </c>
      <c r="E19" s="63" t="s">
        <v>102</v>
      </c>
      <c r="F19" s="85" t="s">
        <v>122</v>
      </c>
      <c r="G19" s="85" t="s">
        <v>146</v>
      </c>
      <c r="H19" s="85" t="s">
        <v>181</v>
      </c>
      <c r="I19" s="85" t="s">
        <v>201</v>
      </c>
      <c r="J19" s="85" t="s">
        <v>279</v>
      </c>
      <c r="K19" s="85" t="s">
        <v>287</v>
      </c>
      <c r="L19" s="85" t="s">
        <v>449</v>
      </c>
      <c r="M19" s="85" t="s">
        <v>463</v>
      </c>
      <c r="N19" s="85" t="s">
        <v>477</v>
      </c>
      <c r="O19" s="85" t="s">
        <v>534</v>
      </c>
      <c r="P19" s="85" t="s">
        <v>502</v>
      </c>
      <c r="Q19" s="85" t="s">
        <v>516</v>
      </c>
      <c r="R19" s="85" t="s">
        <v>331</v>
      </c>
      <c r="S19" s="85" t="s">
        <v>552</v>
      </c>
      <c r="T19" s="85" t="s">
        <v>572</v>
      </c>
      <c r="U19" s="85" t="s">
        <v>592</v>
      </c>
      <c r="V19" s="85" t="s">
        <v>612</v>
      </c>
      <c r="W19" s="85" t="s">
        <v>632</v>
      </c>
      <c r="X19" s="85" t="s">
        <v>652</v>
      </c>
      <c r="Y19" s="85" t="s">
        <v>672</v>
      </c>
      <c r="Z19" s="85" t="s">
        <v>692</v>
      </c>
      <c r="AA19" s="85" t="s">
        <v>712</v>
      </c>
      <c r="AB19" s="85" t="s">
        <v>732</v>
      </c>
      <c r="AC19" s="85" t="s">
        <v>752</v>
      </c>
      <c r="AD19" s="85" t="s">
        <v>772</v>
      </c>
      <c r="AE19" s="85" t="s">
        <v>792</v>
      </c>
      <c r="AF19" s="85" t="s">
        <v>825</v>
      </c>
      <c r="AG19" s="85" t="s">
        <v>845</v>
      </c>
      <c r="AH19" s="85" t="s">
        <v>865</v>
      </c>
      <c r="AI19" s="85" t="s">
        <v>885</v>
      </c>
      <c r="AJ19" s="85" t="s">
        <v>905</v>
      </c>
      <c r="AK19" s="85" t="s">
        <v>915</v>
      </c>
      <c r="AL19" s="85" t="s">
        <v>935</v>
      </c>
      <c r="AM19" s="85" t="s">
        <v>955</v>
      </c>
      <c r="AN19" s="85" t="s">
        <v>975</v>
      </c>
      <c r="AO19" s="85" t="s">
        <v>995</v>
      </c>
      <c r="AP19" s="85" t="s">
        <v>1012</v>
      </c>
      <c r="AQ19" s="86" t="s">
        <v>1032</v>
      </c>
      <c r="AR19" s="81" t="s">
        <v>1052</v>
      </c>
    </row>
    <row r="20" spans="1:44" ht="29.25" customHeight="1" x14ac:dyDescent="0.25">
      <c r="A20" s="87"/>
      <c r="B20" s="68"/>
      <c r="C20" s="67"/>
      <c r="D20" s="70"/>
      <c r="E20" s="66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4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2" t="str">
        <f>IF(B20="","",IF(B20="N",ROUND(F20*6,2)+ROUND(G20*12.5,2)+ROUND(H20*19,2)+ROUND(I20*34.5,2)+ROUND(J20*58,2)+ROUND(K20*317.5,2)+ROUND(L20*423,2)+ROUND(M20*635,2)+ROUND(N20*79,2)+ROUND(O20*158.5,2)+ROUND(P20*264.5,2)+ROUND(Q20*6,2)+ROUND(R20*12.5,2)+ROUND(S20*58,2)+ROUND(T20*79,2)+ROUND(U20*132,2)+ROUND(V20*79,2)+ROUND(W20*158.5,2)+ROUND(X20*264.5,2)+ROUND(Y20*6,2)+ROUND(Z20*12.5,2)+ROUND(AA20*58,2)+ROUND(AB20*79,2)+ROUND(AC20*132,2)+ROUND(AD20*79,2)+ROUND(AE20*158.5,2)+ROUND(AF20*264.5,2)+ROUND(AG20*6,2)+ROUND(AH20*12.5,2)+ROUND(AI20*58,2)+ROUND(AJ20*79,2)+ROUND(AK20*132,2)+ROUND(AL20*79,2)+ROUND(AM20*158.5,2)+ROUND(AN20*6,2)+ROUND(AO20*12.5,2)+ROUND(AP20*58,2)+ROUND(AQ20*79,2),IF(B20="B","brak przesłanek do naliczenia opłaty",IF(B20="Z",IF(C20=0,0,IF(C20="","",IF(C20=1,34*C20,IF(C20=2,34*C20,IF(C20=3,34*C20,IF(C20=4,34*C20,IF(C20=5,34*C20,IF(C20&gt;5,34*C20,"nieprawidłowa "))))))))))))</f>
        <v/>
      </c>
    </row>
    <row r="21" spans="1:44" ht="9.75" customHeight="1" x14ac:dyDescent="0.25">
      <c r="A21" s="64" t="s">
        <v>42</v>
      </c>
      <c r="B21" s="63" t="s">
        <v>62</v>
      </c>
      <c r="C21" s="65" t="s">
        <v>20</v>
      </c>
      <c r="D21" s="72" t="s">
        <v>8</v>
      </c>
      <c r="E21" s="63" t="s">
        <v>103</v>
      </c>
      <c r="F21" s="85" t="s">
        <v>123</v>
      </c>
      <c r="G21" s="85" t="s">
        <v>147</v>
      </c>
      <c r="H21" s="85" t="s">
        <v>182</v>
      </c>
      <c r="I21" s="85" t="s">
        <v>202</v>
      </c>
      <c r="J21" s="85" t="s">
        <v>280</v>
      </c>
      <c r="K21" s="85" t="s">
        <v>436</v>
      </c>
      <c r="L21" s="85" t="s">
        <v>450</v>
      </c>
      <c r="M21" s="85" t="s">
        <v>464</v>
      </c>
      <c r="N21" s="85" t="s">
        <v>478</v>
      </c>
      <c r="O21" s="85" t="s">
        <v>535</v>
      </c>
      <c r="P21" s="85" t="s">
        <v>503</v>
      </c>
      <c r="Q21" s="85" t="s">
        <v>324</v>
      </c>
      <c r="R21" s="85" t="s">
        <v>332</v>
      </c>
      <c r="S21" s="85" t="s">
        <v>553</v>
      </c>
      <c r="T21" s="85" t="s">
        <v>573</v>
      </c>
      <c r="U21" s="85" t="s">
        <v>593</v>
      </c>
      <c r="V21" s="85" t="s">
        <v>613</v>
      </c>
      <c r="W21" s="85" t="s">
        <v>633</v>
      </c>
      <c r="X21" s="85" t="s">
        <v>653</v>
      </c>
      <c r="Y21" s="85" t="s">
        <v>673</v>
      </c>
      <c r="Z21" s="85" t="s">
        <v>693</v>
      </c>
      <c r="AA21" s="85" t="s">
        <v>713</v>
      </c>
      <c r="AB21" s="85" t="s">
        <v>733</v>
      </c>
      <c r="AC21" s="85" t="s">
        <v>753</v>
      </c>
      <c r="AD21" s="85" t="s">
        <v>773</v>
      </c>
      <c r="AE21" s="85" t="s">
        <v>793</v>
      </c>
      <c r="AF21" s="85" t="s">
        <v>826</v>
      </c>
      <c r="AG21" s="85" t="s">
        <v>846</v>
      </c>
      <c r="AH21" s="85" t="s">
        <v>866</v>
      </c>
      <c r="AI21" s="85" t="s">
        <v>886</v>
      </c>
      <c r="AJ21" s="85" t="s">
        <v>906</v>
      </c>
      <c r="AK21" s="85" t="s">
        <v>916</v>
      </c>
      <c r="AL21" s="85" t="s">
        <v>936</v>
      </c>
      <c r="AM21" s="85" t="s">
        <v>956</v>
      </c>
      <c r="AN21" s="85" t="s">
        <v>976</v>
      </c>
      <c r="AO21" s="85" t="s">
        <v>996</v>
      </c>
      <c r="AP21" s="85" t="s">
        <v>1013</v>
      </c>
      <c r="AQ21" s="86" t="s">
        <v>1033</v>
      </c>
      <c r="AR21" s="81" t="s">
        <v>1053</v>
      </c>
    </row>
    <row r="22" spans="1:44" ht="29.25" customHeight="1" x14ac:dyDescent="0.25">
      <c r="A22" s="87"/>
      <c r="B22" s="68"/>
      <c r="C22" s="67"/>
      <c r="D22" s="70"/>
      <c r="E22" s="66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4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2" t="str">
        <f>IF(B22="","",IF(B22="N",ROUND(F22*6,2)+ROUND(G22*12.5,2)+ROUND(H22*19,2)+ROUND(I22*34.5,2)+ROUND(J22*58,2)+ROUND(K22*317.5,2)+ROUND(L22*423,2)+ROUND(M22*635,2)+ROUND(N22*79,2)+ROUND(O22*158.5,2)+ROUND(P22*264.5,2)+ROUND(Q22*6,2)+ROUND(R22*12.5,2)+ROUND(S22*58,2)+ROUND(T22*79,2)+ROUND(U22*132,2)+ROUND(V22*79,2)+ROUND(W22*158.5,2)+ROUND(X22*264.5,2)+ROUND(Y22*6,2)+ROUND(Z22*12.5,2)+ROUND(AA22*58,2)+ROUND(AB22*79,2)+ROUND(AC22*132,2)+ROUND(AD22*79,2)+ROUND(AE22*158.5,2)+ROUND(AF22*264.5,2)+ROUND(AG22*6,2)+ROUND(AH22*12.5,2)+ROUND(AI22*58,2)+ROUND(AJ22*79,2)+ROUND(AK22*132,2)+ROUND(AL22*79,2)+ROUND(AM22*158.5,2)+ROUND(AN22*6,2)+ROUND(AO22*12.5,2)+ROUND(AP22*58,2)+ROUND(AQ22*79,2),IF(B22="B","brak przesłanek do naliczenia opłaty",IF(B22="Z",IF(C22=0,0,IF(C22="","",IF(C22=1,34*C22,IF(C22=2,34*C22,IF(C22=3,34*C22,IF(C22=4,34*C22,IF(C22=5,34*C22,IF(C22&gt;5,34*C22,"nieprawidłowa "))))))))))))</f>
        <v/>
      </c>
    </row>
    <row r="23" spans="1:44" ht="8.25" customHeight="1" x14ac:dyDescent="0.25">
      <c r="A23" s="64" t="s">
        <v>43</v>
      </c>
      <c r="B23" s="63" t="s">
        <v>213</v>
      </c>
      <c r="C23" s="65" t="s">
        <v>71</v>
      </c>
      <c r="D23" s="72" t="s">
        <v>9</v>
      </c>
      <c r="E23" s="63" t="s">
        <v>104</v>
      </c>
      <c r="F23" s="85" t="s">
        <v>124</v>
      </c>
      <c r="G23" s="85" t="s">
        <v>148</v>
      </c>
      <c r="H23" s="85" t="s">
        <v>183</v>
      </c>
      <c r="I23" s="85" t="s">
        <v>203</v>
      </c>
      <c r="J23" s="85" t="s">
        <v>281</v>
      </c>
      <c r="K23" s="85" t="s">
        <v>437</v>
      </c>
      <c r="L23" s="85" t="s">
        <v>451</v>
      </c>
      <c r="M23" s="85" t="s">
        <v>465</v>
      </c>
      <c r="N23" s="85" t="s">
        <v>479</v>
      </c>
      <c r="O23" s="85" t="s">
        <v>536</v>
      </c>
      <c r="P23" s="85" t="s">
        <v>504</v>
      </c>
      <c r="Q23" s="85" t="s">
        <v>325</v>
      </c>
      <c r="R23" s="85" t="s">
        <v>333</v>
      </c>
      <c r="S23" s="85" t="s">
        <v>554</v>
      </c>
      <c r="T23" s="85" t="s">
        <v>574</v>
      </c>
      <c r="U23" s="85" t="s">
        <v>594</v>
      </c>
      <c r="V23" s="85" t="s">
        <v>614</v>
      </c>
      <c r="W23" s="85" t="s">
        <v>634</v>
      </c>
      <c r="X23" s="85" t="s">
        <v>654</v>
      </c>
      <c r="Y23" s="85" t="s">
        <v>674</v>
      </c>
      <c r="Z23" s="85" t="s">
        <v>694</v>
      </c>
      <c r="AA23" s="85" t="s">
        <v>714</v>
      </c>
      <c r="AB23" s="85" t="s">
        <v>734</v>
      </c>
      <c r="AC23" s="85" t="s">
        <v>754</v>
      </c>
      <c r="AD23" s="85" t="s">
        <v>774</v>
      </c>
      <c r="AE23" s="85" t="s">
        <v>794</v>
      </c>
      <c r="AF23" s="85" t="s">
        <v>827</v>
      </c>
      <c r="AG23" s="85" t="s">
        <v>847</v>
      </c>
      <c r="AH23" s="85" t="s">
        <v>867</v>
      </c>
      <c r="AI23" s="85" t="s">
        <v>887</v>
      </c>
      <c r="AJ23" s="85" t="s">
        <v>907</v>
      </c>
      <c r="AK23" s="85" t="s">
        <v>917</v>
      </c>
      <c r="AL23" s="85" t="s">
        <v>937</v>
      </c>
      <c r="AM23" s="85" t="s">
        <v>957</v>
      </c>
      <c r="AN23" s="85" t="s">
        <v>977</v>
      </c>
      <c r="AO23" s="85" t="s">
        <v>997</v>
      </c>
      <c r="AP23" s="85" t="s">
        <v>1014</v>
      </c>
      <c r="AQ23" s="86" t="s">
        <v>1034</v>
      </c>
      <c r="AR23" s="81" t="s">
        <v>1054</v>
      </c>
    </row>
    <row r="24" spans="1:44" ht="29.25" customHeight="1" x14ac:dyDescent="0.25">
      <c r="A24" s="87"/>
      <c r="B24" s="68"/>
      <c r="C24" s="67"/>
      <c r="D24" s="70"/>
      <c r="E24" s="66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4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2" t="str">
        <f>IF(B24="","",IF(B24="N",ROUND(F24*6,2)+ROUND(G24*12.5,2)+ROUND(H24*19,2)+ROUND(I24*34.5,2)+ROUND(J24*58,2)+ROUND(K24*317.5,2)+ROUND(L24*423,2)+ROUND(M24*635,2)+ROUND(N24*79,2)+ROUND(O24*158.5,2)+ROUND(P24*264.5,2)+ROUND(Q24*6,2)+ROUND(R24*12.5,2)+ROUND(S24*58,2)+ROUND(T24*79,2)+ROUND(U24*132,2)+ROUND(V24*79,2)+ROUND(W24*158.5,2)+ROUND(X24*264.5,2)+ROUND(Y24*6,2)+ROUND(Z24*12.5,2)+ROUND(AA24*58,2)+ROUND(AB24*79,2)+ROUND(AC24*132,2)+ROUND(AD24*79,2)+ROUND(AE24*158.5,2)+ROUND(AF24*264.5,2)+ROUND(AG24*6,2)+ROUND(AH24*12.5,2)+ROUND(AI24*58,2)+ROUND(AJ24*79,2)+ROUND(AK24*132,2)+ROUND(AL24*79,2)+ROUND(AM24*158.5,2)+ROUND(AN24*6,2)+ROUND(AO24*12.5,2)+ROUND(AP24*58,2)+ROUND(AQ24*79,2),IF(B24="B","brak przesłanek do naliczenia opłaty",IF(B24="Z",IF(C24=0,0,IF(C24="","",IF(C24=1,34*C24,IF(C24=2,34*C24,IF(C24=3,34*C24,IF(C24=4,34*C24,IF(C24=5,34*C24,IF(C24&gt;5,34*C24,"nieprawidłowa "))))))))))))</f>
        <v/>
      </c>
    </row>
    <row r="25" spans="1:44" ht="9" customHeight="1" x14ac:dyDescent="0.25">
      <c r="A25" s="64" t="s">
        <v>44</v>
      </c>
      <c r="B25" s="63" t="s">
        <v>63</v>
      </c>
      <c r="C25" s="65" t="s">
        <v>72</v>
      </c>
      <c r="D25" s="72" t="s">
        <v>6</v>
      </c>
      <c r="E25" s="63" t="s">
        <v>105</v>
      </c>
      <c r="F25" s="85" t="s">
        <v>125</v>
      </c>
      <c r="G25" s="85" t="s">
        <v>149</v>
      </c>
      <c r="H25" s="85" t="s">
        <v>184</v>
      </c>
      <c r="I25" s="85" t="s">
        <v>204</v>
      </c>
      <c r="J25" s="85" t="s">
        <v>424</v>
      </c>
      <c r="K25" s="85" t="s">
        <v>438</v>
      </c>
      <c r="L25" s="85" t="s">
        <v>452</v>
      </c>
      <c r="M25" s="85" t="s">
        <v>466</v>
      </c>
      <c r="N25" s="85" t="s">
        <v>480</v>
      </c>
      <c r="O25" s="85" t="s">
        <v>537</v>
      </c>
      <c r="P25" s="85" t="s">
        <v>318</v>
      </c>
      <c r="Q25" s="85" t="s">
        <v>326</v>
      </c>
      <c r="R25" s="85" t="s">
        <v>334</v>
      </c>
      <c r="S25" s="85" t="s">
        <v>555</v>
      </c>
      <c r="T25" s="85" t="s">
        <v>575</v>
      </c>
      <c r="U25" s="85" t="s">
        <v>595</v>
      </c>
      <c r="V25" s="85" t="s">
        <v>615</v>
      </c>
      <c r="W25" s="85" t="s">
        <v>635</v>
      </c>
      <c r="X25" s="85" t="s">
        <v>655</v>
      </c>
      <c r="Y25" s="85" t="s">
        <v>675</v>
      </c>
      <c r="Z25" s="85" t="s">
        <v>695</v>
      </c>
      <c r="AA25" s="85" t="s">
        <v>715</v>
      </c>
      <c r="AB25" s="85" t="s">
        <v>735</v>
      </c>
      <c r="AC25" s="85" t="s">
        <v>755</v>
      </c>
      <c r="AD25" s="85" t="s">
        <v>775</v>
      </c>
      <c r="AE25" s="85" t="s">
        <v>795</v>
      </c>
      <c r="AF25" s="85" t="s">
        <v>828</v>
      </c>
      <c r="AG25" s="85" t="s">
        <v>848</v>
      </c>
      <c r="AH25" s="85" t="s">
        <v>868</v>
      </c>
      <c r="AI25" s="85" t="s">
        <v>888</v>
      </c>
      <c r="AJ25" s="85" t="s">
        <v>908</v>
      </c>
      <c r="AK25" s="85" t="s">
        <v>918</v>
      </c>
      <c r="AL25" s="85" t="s">
        <v>938</v>
      </c>
      <c r="AM25" s="85" t="s">
        <v>958</v>
      </c>
      <c r="AN25" s="85" t="s">
        <v>978</v>
      </c>
      <c r="AO25" s="85" t="s">
        <v>998</v>
      </c>
      <c r="AP25" s="85" t="s">
        <v>1015</v>
      </c>
      <c r="AQ25" s="86" t="s">
        <v>1035</v>
      </c>
      <c r="AR25" s="81" t="s">
        <v>1055</v>
      </c>
    </row>
    <row r="26" spans="1:44" ht="29.25" customHeight="1" x14ac:dyDescent="0.25">
      <c r="A26" s="87"/>
      <c r="B26" s="68"/>
      <c r="C26" s="67"/>
      <c r="D26" s="70"/>
      <c r="E26" s="66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4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2" t="str">
        <f>IF(B26="","",IF(B26="N",ROUND(F26*6,2)+ROUND(G26*12.5,2)+ROUND(H26*19,2)+ROUND(I26*34.5,2)+ROUND(J26*58,2)+ROUND(K26*317.5,2)+ROUND(L26*423,2)+ROUND(M26*635,2)+ROUND(N26*79,2)+ROUND(O26*158.5,2)+ROUND(P26*264.5,2)+ROUND(Q26*6,2)+ROUND(R26*12.5,2)+ROUND(S26*58,2)+ROUND(T26*79,2)+ROUND(U26*132,2)+ROUND(V26*79,2)+ROUND(W26*158.5,2)+ROUND(X26*264.5,2)+ROUND(Y26*6,2)+ROUND(Z26*12.5,2)+ROUND(AA26*58,2)+ROUND(AB26*79,2)+ROUND(AC26*132,2)+ROUND(AD26*79,2)+ROUND(AE26*158.5,2)+ROUND(AF26*264.5,2)+ROUND(AG26*6,2)+ROUND(AH26*12.5,2)+ROUND(AI26*58,2)+ROUND(AJ26*79,2)+ROUND(AK26*132,2)+ROUND(AL26*79,2)+ROUND(AM26*158.5,2)+ROUND(AN26*6,2)+ROUND(AO26*12.5,2)+ROUND(AP26*58,2)+ROUND(AQ26*79,2),IF(B26="B","brak przesłanek do naliczenia opłaty",IF(B26="Z",IF(C26=0,0,IF(C26="","",IF(C26=1,34*C26,IF(C26=2,34*C26,IF(C26=3,34*C26,IF(C26=4,34*C26,IF(C26=5,34*C26,IF(C26&gt;5,34*C26,"nieprawidłowa "))))))))))))</f>
        <v/>
      </c>
    </row>
    <row r="27" spans="1:44" ht="8.25" customHeight="1" x14ac:dyDescent="0.25">
      <c r="A27" s="64" t="s">
        <v>45</v>
      </c>
      <c r="B27" s="63" t="s">
        <v>64</v>
      </c>
      <c r="C27" s="65" t="s">
        <v>73</v>
      </c>
      <c r="D27" s="72" t="s">
        <v>7</v>
      </c>
      <c r="E27" s="63" t="s">
        <v>106</v>
      </c>
      <c r="F27" s="85" t="s">
        <v>126</v>
      </c>
      <c r="G27" s="85" t="s">
        <v>150</v>
      </c>
      <c r="H27" s="85" t="s">
        <v>185</v>
      </c>
      <c r="I27" s="85" t="s">
        <v>205</v>
      </c>
      <c r="J27" s="85" t="s">
        <v>425</v>
      </c>
      <c r="K27" s="85" t="s">
        <v>439</v>
      </c>
      <c r="L27" s="85" t="s">
        <v>453</v>
      </c>
      <c r="M27" s="85" t="s">
        <v>467</v>
      </c>
      <c r="N27" s="85" t="s">
        <v>486</v>
      </c>
      <c r="O27" s="85" t="s">
        <v>538</v>
      </c>
      <c r="P27" s="85" t="s">
        <v>319</v>
      </c>
      <c r="Q27" s="85" t="s">
        <v>327</v>
      </c>
      <c r="R27" s="85" t="s">
        <v>335</v>
      </c>
      <c r="S27" s="85" t="s">
        <v>556</v>
      </c>
      <c r="T27" s="85" t="s">
        <v>576</v>
      </c>
      <c r="U27" s="85" t="s">
        <v>596</v>
      </c>
      <c r="V27" s="85" t="s">
        <v>616</v>
      </c>
      <c r="W27" s="85" t="s">
        <v>636</v>
      </c>
      <c r="X27" s="85" t="s">
        <v>656</v>
      </c>
      <c r="Y27" s="85" t="s">
        <v>676</v>
      </c>
      <c r="Z27" s="85" t="s">
        <v>696</v>
      </c>
      <c r="AA27" s="85" t="s">
        <v>716</v>
      </c>
      <c r="AB27" s="85" t="s">
        <v>736</v>
      </c>
      <c r="AC27" s="85" t="s">
        <v>756</v>
      </c>
      <c r="AD27" s="85" t="s">
        <v>776</v>
      </c>
      <c r="AE27" s="85" t="s">
        <v>809</v>
      </c>
      <c r="AF27" s="85" t="s">
        <v>829</v>
      </c>
      <c r="AG27" s="85" t="s">
        <v>849</v>
      </c>
      <c r="AH27" s="85" t="s">
        <v>869</v>
      </c>
      <c r="AI27" s="85" t="s">
        <v>889</v>
      </c>
      <c r="AJ27" s="85" t="s">
        <v>796</v>
      </c>
      <c r="AK27" s="85" t="s">
        <v>919</v>
      </c>
      <c r="AL27" s="85" t="s">
        <v>939</v>
      </c>
      <c r="AM27" s="85" t="s">
        <v>959</v>
      </c>
      <c r="AN27" s="85" t="s">
        <v>979</v>
      </c>
      <c r="AO27" s="85" t="s">
        <v>999</v>
      </c>
      <c r="AP27" s="85" t="s">
        <v>1016</v>
      </c>
      <c r="AQ27" s="86" t="s">
        <v>1036</v>
      </c>
      <c r="AR27" s="81" t="s">
        <v>1056</v>
      </c>
    </row>
    <row r="28" spans="1:44" ht="29.25" customHeight="1" x14ac:dyDescent="0.25">
      <c r="A28" s="87"/>
      <c r="B28" s="68"/>
      <c r="C28" s="67"/>
      <c r="D28" s="70"/>
      <c r="E28" s="66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4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2" t="str">
        <f>IF(B28="","",IF(B28="N",ROUND(F28*6,2)+ROUND(G28*12.5,2)+ROUND(H28*19,2)+ROUND(I28*34.5,2)+ROUND(J28*58,2)+ROUND(K28*317.5,2)+ROUND(L28*423,2)+ROUND(M28*635,2)+ROUND(N28*79,2)+ROUND(O28*158.5,2)+ROUND(P28*264.5,2)+ROUND(Q28*6,2)+ROUND(R28*12.5,2)+ROUND(S28*58,2)+ROUND(T28*79,2)+ROUND(U28*132,2)+ROUND(V28*79,2)+ROUND(W28*158.5,2)+ROUND(X28*264.5,2)+ROUND(Y28*6,2)+ROUND(Z28*12.5,2)+ROUND(AA28*58,2)+ROUND(AB28*79,2)+ROUND(AC28*132,2)+ROUND(AD28*79,2)+ROUND(AE28*158.5,2)+ROUND(AF28*264.5,2)+ROUND(AG28*6,2)+ROUND(AH28*12.5,2)+ROUND(AI28*58,2)+ROUND(AJ28*79,2)+ROUND(AK28*132,2)+ROUND(AL28*79,2)+ROUND(AM28*158.5,2)+ROUND(AN28*6,2)+ROUND(AO28*12.5,2)+ROUND(AP28*58,2)+ROUND(AQ28*79,2),IF(B28="B","brak przesłanek do naliczenia opłaty",IF(B28="Z",IF(C28=0,0,IF(C28="","",IF(C28=1,34*C28,IF(C28=2,34*C28,IF(C28=3,34*C28,IF(C28=4,34*C28,IF(C28=5,34*C28,IF(C28&gt;5,34*C28,"nieprawidłowa "))))))))))))</f>
        <v/>
      </c>
    </row>
    <row r="29" spans="1:44" ht="9" customHeight="1" x14ac:dyDescent="0.25">
      <c r="A29" s="64" t="s">
        <v>46</v>
      </c>
      <c r="B29" s="63" t="s">
        <v>65</v>
      </c>
      <c r="C29" s="65" t="s">
        <v>74</v>
      </c>
      <c r="D29" s="72" t="s">
        <v>87</v>
      </c>
      <c r="E29" s="63" t="s">
        <v>107</v>
      </c>
      <c r="F29" s="85" t="s">
        <v>127</v>
      </c>
      <c r="G29" s="85" t="s">
        <v>151</v>
      </c>
      <c r="H29" s="85" t="s">
        <v>186</v>
      </c>
      <c r="I29" s="85" t="s">
        <v>206</v>
      </c>
      <c r="J29" s="85" t="s">
        <v>426</v>
      </c>
      <c r="K29" s="85" t="s">
        <v>440</v>
      </c>
      <c r="L29" s="85" t="s">
        <v>454</v>
      </c>
      <c r="M29" s="85" t="s">
        <v>468</v>
      </c>
      <c r="N29" s="85" t="s">
        <v>487</v>
      </c>
      <c r="O29" s="85" t="s">
        <v>312</v>
      </c>
      <c r="P29" s="85" t="s">
        <v>320</v>
      </c>
      <c r="Q29" s="85" t="s">
        <v>328</v>
      </c>
      <c r="R29" s="85" t="s">
        <v>519</v>
      </c>
      <c r="S29" s="85" t="s">
        <v>557</v>
      </c>
      <c r="T29" s="85" t="s">
        <v>577</v>
      </c>
      <c r="U29" s="85" t="s">
        <v>597</v>
      </c>
      <c r="V29" s="85" t="s">
        <v>617</v>
      </c>
      <c r="W29" s="85" t="s">
        <v>637</v>
      </c>
      <c r="X29" s="85" t="s">
        <v>657</v>
      </c>
      <c r="Y29" s="85" t="s">
        <v>677</v>
      </c>
      <c r="Z29" s="85" t="s">
        <v>697</v>
      </c>
      <c r="AA29" s="85" t="s">
        <v>717</v>
      </c>
      <c r="AB29" s="85" t="s">
        <v>737</v>
      </c>
      <c r="AC29" s="85" t="s">
        <v>757</v>
      </c>
      <c r="AD29" s="85" t="s">
        <v>777</v>
      </c>
      <c r="AE29" s="85" t="s">
        <v>810</v>
      </c>
      <c r="AF29" s="85" t="s">
        <v>830</v>
      </c>
      <c r="AG29" s="85" t="s">
        <v>850</v>
      </c>
      <c r="AH29" s="85" t="s">
        <v>870</v>
      </c>
      <c r="AI29" s="85" t="s">
        <v>890</v>
      </c>
      <c r="AJ29" s="85" t="s">
        <v>797</v>
      </c>
      <c r="AK29" s="85" t="s">
        <v>920</v>
      </c>
      <c r="AL29" s="85" t="s">
        <v>940</v>
      </c>
      <c r="AM29" s="85" t="s">
        <v>960</v>
      </c>
      <c r="AN29" s="85" t="s">
        <v>980</v>
      </c>
      <c r="AO29" s="85" t="s">
        <v>1000</v>
      </c>
      <c r="AP29" s="85" t="s">
        <v>1017</v>
      </c>
      <c r="AQ29" s="86" t="s">
        <v>1037</v>
      </c>
      <c r="AR29" s="81" t="s">
        <v>1057</v>
      </c>
    </row>
    <row r="30" spans="1:44" ht="29.25" customHeight="1" x14ac:dyDescent="0.25">
      <c r="A30" s="87"/>
      <c r="B30" s="68"/>
      <c r="C30" s="67"/>
      <c r="D30" s="70"/>
      <c r="E30" s="66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4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2" t="str">
        <f>IF(B30="","",IF(B30="N",ROUND(F30*6,2)+ROUND(G30*12.5,2)+ROUND(H30*19,2)+ROUND(I30*34.5,2)+ROUND(J30*58,2)+ROUND(K30*317.5,2)+ROUND(L30*423,2)+ROUND(M30*635,2)+ROUND(N30*79,2)+ROUND(O30*158.5,2)+ROUND(P30*264.5,2)+ROUND(Q30*6,2)+ROUND(R30*12.5,2)+ROUND(S30*58,2)+ROUND(T30*79,2)+ROUND(U30*132,2)+ROUND(V30*79,2)+ROUND(W30*158.5,2)+ROUND(X30*264.5,2)+ROUND(Y30*6,2)+ROUND(Z30*12.5,2)+ROUND(AA30*58,2)+ROUND(AB30*79,2)+ROUND(AC30*132,2)+ROUND(AD30*79,2)+ROUND(AE30*158.5,2)+ROUND(AF30*264.5,2)+ROUND(AG30*6,2)+ROUND(AH30*12.5,2)+ROUND(AI30*58,2)+ROUND(AJ30*79,2)+ROUND(AK30*132,2)+ROUND(AL30*79,2)+ROUND(AM30*158.5,2)+ROUND(AN30*6,2)+ROUND(AO30*12.5,2)+ROUND(AP30*58,2)+ROUND(AQ30*79,2),IF(B30="B","brak przesłanek do naliczenia opłaty",IF(B30="Z",IF(C30=0,0,IF(C30="","",IF(C30=1,34*C30,IF(C30=2,34*C30,IF(C30=3,34*C30,IF(C30=4,34*C30,IF(C30=5,34*C30,IF(C30&gt;5,34*C30,"nieprawidłowa "))))))))))))</f>
        <v/>
      </c>
    </row>
    <row r="31" spans="1:44" ht="9" customHeight="1" x14ac:dyDescent="0.25">
      <c r="A31" s="64" t="s">
        <v>47</v>
      </c>
      <c r="B31" s="63" t="s">
        <v>66</v>
      </c>
      <c r="C31" s="65" t="s">
        <v>75</v>
      </c>
      <c r="D31" s="72" t="s">
        <v>88</v>
      </c>
      <c r="E31" s="63" t="s">
        <v>108</v>
      </c>
      <c r="F31" s="85" t="s">
        <v>128</v>
      </c>
      <c r="G31" s="85" t="s">
        <v>152</v>
      </c>
      <c r="H31" s="85" t="s">
        <v>187</v>
      </c>
      <c r="I31" s="85" t="s">
        <v>207</v>
      </c>
      <c r="J31" s="85" t="s">
        <v>427</v>
      </c>
      <c r="K31" s="85" t="s">
        <v>441</v>
      </c>
      <c r="L31" s="85" t="s">
        <v>455</v>
      </c>
      <c r="M31" s="85" t="s">
        <v>469</v>
      </c>
      <c r="N31" s="85" t="s">
        <v>488</v>
      </c>
      <c r="O31" s="85" t="s">
        <v>313</v>
      </c>
      <c r="P31" s="85" t="s">
        <v>321</v>
      </c>
      <c r="Q31" s="85" t="s">
        <v>329</v>
      </c>
      <c r="R31" s="85" t="s">
        <v>520</v>
      </c>
      <c r="S31" s="85" t="s">
        <v>558</v>
      </c>
      <c r="T31" s="85" t="s">
        <v>578</v>
      </c>
      <c r="U31" s="85" t="s">
        <v>598</v>
      </c>
      <c r="V31" s="85" t="s">
        <v>618</v>
      </c>
      <c r="W31" s="85" t="s">
        <v>638</v>
      </c>
      <c r="X31" s="85" t="s">
        <v>658</v>
      </c>
      <c r="Y31" s="85" t="s">
        <v>678</v>
      </c>
      <c r="Z31" s="85" t="s">
        <v>698</v>
      </c>
      <c r="AA31" s="85" t="s">
        <v>718</v>
      </c>
      <c r="AB31" s="85" t="s">
        <v>738</v>
      </c>
      <c r="AC31" s="85" t="s">
        <v>758</v>
      </c>
      <c r="AD31" s="85" t="s">
        <v>778</v>
      </c>
      <c r="AE31" s="85" t="s">
        <v>811</v>
      </c>
      <c r="AF31" s="85" t="s">
        <v>831</v>
      </c>
      <c r="AG31" s="85" t="s">
        <v>851</v>
      </c>
      <c r="AH31" s="85" t="s">
        <v>871</v>
      </c>
      <c r="AI31" s="85" t="s">
        <v>891</v>
      </c>
      <c r="AJ31" s="85" t="s">
        <v>798</v>
      </c>
      <c r="AK31" s="85" t="s">
        <v>921</v>
      </c>
      <c r="AL31" s="85" t="s">
        <v>941</v>
      </c>
      <c r="AM31" s="85" t="s">
        <v>961</v>
      </c>
      <c r="AN31" s="85" t="s">
        <v>981</v>
      </c>
      <c r="AO31" s="85" t="s">
        <v>1001</v>
      </c>
      <c r="AP31" s="85" t="s">
        <v>1018</v>
      </c>
      <c r="AQ31" s="86" t="s">
        <v>1038</v>
      </c>
      <c r="AR31" s="81" t="s">
        <v>1058</v>
      </c>
    </row>
    <row r="32" spans="1:44" ht="29.25" customHeight="1" x14ac:dyDescent="0.25">
      <c r="A32" s="87"/>
      <c r="B32" s="68"/>
      <c r="C32" s="67"/>
      <c r="D32" s="70"/>
      <c r="E32" s="66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4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2" t="str">
        <f>IF(B32="","",IF(B32="N",ROUND(F32*6,2)+ROUND(G32*12.5,2)+ROUND(H32*19,2)+ROUND(I32*34.5,2)+ROUND(J32*58,2)+ROUND(K32*317.5,2)+ROUND(L32*423,2)+ROUND(M32*635,2)+ROUND(N32*79,2)+ROUND(O32*158.5,2)+ROUND(P32*264.5,2)+ROUND(Q32*6,2)+ROUND(R32*12.5,2)+ROUND(S32*58,2)+ROUND(T32*79,2)+ROUND(U32*132,2)+ROUND(V32*79,2)+ROUND(W32*158.5,2)+ROUND(X32*264.5,2)+ROUND(Y32*6,2)+ROUND(Z32*12.5,2)+ROUND(AA32*58,2)+ROUND(AB32*79,2)+ROUND(AC32*132,2)+ROUND(AD32*79,2)+ROUND(AE32*158.5,2)+ROUND(AF32*264.5,2)+ROUND(AG32*6,2)+ROUND(AH32*12.5,2)+ROUND(AI32*58,2)+ROUND(AJ32*79,2)+ROUND(AK32*132,2)+ROUND(AL32*79,2)+ROUND(AM32*158.5,2)+ROUND(AN32*6,2)+ROUND(AO32*12.5,2)+ROUND(AP32*58,2)+ROUND(AQ32*79,2),IF(B32="B","brak przesłanek do naliczenia opłaty",IF(B32="Z",IF(C32=0,0,IF(C32="","",IF(C32=1,34*C32,IF(C32=2,34*C32,IF(C32=3,34*C32,IF(C32=4,34*C32,IF(C32=5,34*C32,IF(C32&gt;5,34*C32,"nieprawidłowa "))))))))))))</f>
        <v/>
      </c>
    </row>
    <row r="33" spans="1:44" ht="9" customHeight="1" x14ac:dyDescent="0.25">
      <c r="A33" s="64" t="s">
        <v>48</v>
      </c>
      <c r="B33" s="63" t="s">
        <v>67</v>
      </c>
      <c r="C33" s="65" t="s">
        <v>76</v>
      </c>
      <c r="D33" s="72" t="s">
        <v>89</v>
      </c>
      <c r="E33" s="63" t="s">
        <v>109</v>
      </c>
      <c r="F33" s="85" t="s">
        <v>129</v>
      </c>
      <c r="G33" s="85" t="s">
        <v>153</v>
      </c>
      <c r="H33" s="85" t="s">
        <v>188</v>
      </c>
      <c r="I33" s="85" t="s">
        <v>208</v>
      </c>
      <c r="J33" s="85" t="s">
        <v>428</v>
      </c>
      <c r="K33" s="85" t="s">
        <v>442</v>
      </c>
      <c r="L33" s="85" t="s">
        <v>456</v>
      </c>
      <c r="M33" s="85" t="s">
        <v>470</v>
      </c>
      <c r="N33" s="85" t="s">
        <v>306</v>
      </c>
      <c r="O33" s="85" t="s">
        <v>314</v>
      </c>
      <c r="P33" s="85" t="s">
        <v>322</v>
      </c>
      <c r="Q33" s="85" t="s">
        <v>539</v>
      </c>
      <c r="R33" s="85" t="s">
        <v>521</v>
      </c>
      <c r="S33" s="85" t="s">
        <v>559</v>
      </c>
      <c r="T33" s="85" t="s">
        <v>579</v>
      </c>
      <c r="U33" s="85" t="s">
        <v>599</v>
      </c>
      <c r="V33" s="85" t="s">
        <v>619</v>
      </c>
      <c r="W33" s="85" t="s">
        <v>639</v>
      </c>
      <c r="X33" s="85" t="s">
        <v>659</v>
      </c>
      <c r="Y33" s="85" t="s">
        <v>679</v>
      </c>
      <c r="Z33" s="85" t="s">
        <v>699</v>
      </c>
      <c r="AA33" s="85" t="s">
        <v>719</v>
      </c>
      <c r="AB33" s="85" t="s">
        <v>739</v>
      </c>
      <c r="AC33" s="85" t="s">
        <v>759</v>
      </c>
      <c r="AD33" s="85" t="s">
        <v>779</v>
      </c>
      <c r="AE33" s="85" t="s">
        <v>812</v>
      </c>
      <c r="AF33" s="85" t="s">
        <v>832</v>
      </c>
      <c r="AG33" s="85" t="s">
        <v>852</v>
      </c>
      <c r="AH33" s="85" t="s">
        <v>872</v>
      </c>
      <c r="AI33" s="85" t="s">
        <v>892</v>
      </c>
      <c r="AJ33" s="85" t="s">
        <v>799</v>
      </c>
      <c r="AK33" s="85" t="s">
        <v>922</v>
      </c>
      <c r="AL33" s="85" t="s">
        <v>942</v>
      </c>
      <c r="AM33" s="85" t="s">
        <v>962</v>
      </c>
      <c r="AN33" s="85" t="s">
        <v>982</v>
      </c>
      <c r="AO33" s="85" t="s">
        <v>1002</v>
      </c>
      <c r="AP33" s="85" t="s">
        <v>1019</v>
      </c>
      <c r="AQ33" s="86" t="s">
        <v>1039</v>
      </c>
      <c r="AR33" s="81" t="s">
        <v>1059</v>
      </c>
    </row>
    <row r="34" spans="1:44" ht="29.25" customHeight="1" x14ac:dyDescent="0.25">
      <c r="A34" s="87"/>
      <c r="B34" s="68"/>
      <c r="C34" s="67"/>
      <c r="D34" s="70"/>
      <c r="E34" s="66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4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2" t="str">
        <f>IF(B34="","",IF(B34="N",ROUND(F34*6,2)+ROUND(G34*12.5,2)+ROUND(H34*19,2)+ROUND(I34*34.5,2)+ROUND(J34*58,2)+ROUND(K34*317.5,2)+ROUND(L34*423,2)+ROUND(M34*635,2)+ROUND(N34*79,2)+ROUND(O34*158.5,2)+ROUND(P34*264.5,2)+ROUND(Q34*6,2)+ROUND(R34*12.5,2)+ROUND(S34*58,2)+ROUND(T34*79,2)+ROUND(U34*132,2)+ROUND(V34*79,2)+ROUND(W34*158.5,2)+ROUND(X34*264.5,2)+ROUND(Y34*6,2)+ROUND(Z34*12.5,2)+ROUND(AA34*58,2)+ROUND(AB34*79,2)+ROUND(AC34*132,2)+ROUND(AD34*79,2)+ROUND(AE34*158.5,2)+ROUND(AF34*264.5,2)+ROUND(AG34*6,2)+ROUND(AH34*12.5,2)+ROUND(AI34*58,2)+ROUND(AJ34*79,2)+ROUND(AK34*132,2)+ROUND(AL34*79,2)+ROUND(AM34*158.5,2)+ROUND(AN34*6,2)+ROUND(AO34*12.5,2)+ROUND(AP34*58,2)+ROUND(AQ34*79,2),IF(B34="B","brak przesłanek do naliczenia opłaty",IF(B34="Z",IF(C34=0,0,IF(C34="","",IF(C34=1,34*C34,IF(C34=2,34*C34,IF(C34=3,34*C34,IF(C34=4,34*C34,IF(C34=5,34*C34,IF(C34&gt;5,34*C34,"nieprawidłowa "))))))))))))</f>
        <v/>
      </c>
    </row>
    <row r="35" spans="1:44" ht="8.25" customHeight="1" x14ac:dyDescent="0.25">
      <c r="A35" s="64" t="s">
        <v>49</v>
      </c>
      <c r="B35" s="63" t="s">
        <v>216</v>
      </c>
      <c r="C35" s="65" t="s">
        <v>77</v>
      </c>
      <c r="D35" s="72" t="s">
        <v>90</v>
      </c>
      <c r="E35" s="63" t="s">
        <v>110</v>
      </c>
      <c r="F35" s="85" t="s">
        <v>130</v>
      </c>
      <c r="G35" s="85" t="s">
        <v>154</v>
      </c>
      <c r="H35" s="85" t="s">
        <v>189</v>
      </c>
      <c r="I35" s="85" t="s">
        <v>209</v>
      </c>
      <c r="J35" s="85" t="s">
        <v>429</v>
      </c>
      <c r="K35" s="85" t="s">
        <v>443</v>
      </c>
      <c r="L35" s="85" t="s">
        <v>457</v>
      </c>
      <c r="M35" s="85" t="s">
        <v>471</v>
      </c>
      <c r="N35" s="85" t="s">
        <v>307</v>
      </c>
      <c r="O35" s="85" t="s">
        <v>315</v>
      </c>
      <c r="P35" s="85" t="s">
        <v>323</v>
      </c>
      <c r="Q35" s="85" t="s">
        <v>540</v>
      </c>
      <c r="R35" s="85" t="s">
        <v>522</v>
      </c>
      <c r="S35" s="85" t="s">
        <v>560</v>
      </c>
      <c r="T35" s="85" t="s">
        <v>580</v>
      </c>
      <c r="U35" s="85" t="s">
        <v>600</v>
      </c>
      <c r="V35" s="85" t="s">
        <v>620</v>
      </c>
      <c r="W35" s="85" t="s">
        <v>640</v>
      </c>
      <c r="X35" s="85" t="s">
        <v>660</v>
      </c>
      <c r="Y35" s="85" t="s">
        <v>680</v>
      </c>
      <c r="Z35" s="85" t="s">
        <v>700</v>
      </c>
      <c r="AA35" s="85" t="s">
        <v>720</v>
      </c>
      <c r="AB35" s="85" t="s">
        <v>740</v>
      </c>
      <c r="AC35" s="85" t="s">
        <v>760</v>
      </c>
      <c r="AD35" s="85" t="s">
        <v>780</v>
      </c>
      <c r="AE35" s="85" t="s">
        <v>813</v>
      </c>
      <c r="AF35" s="85" t="s">
        <v>833</v>
      </c>
      <c r="AG35" s="85" t="s">
        <v>853</v>
      </c>
      <c r="AH35" s="85" t="s">
        <v>873</v>
      </c>
      <c r="AI35" s="85" t="s">
        <v>893</v>
      </c>
      <c r="AJ35" s="85" t="s">
        <v>800</v>
      </c>
      <c r="AK35" s="85" t="s">
        <v>923</v>
      </c>
      <c r="AL35" s="85" t="s">
        <v>943</v>
      </c>
      <c r="AM35" s="85" t="s">
        <v>963</v>
      </c>
      <c r="AN35" s="85" t="s">
        <v>983</v>
      </c>
      <c r="AO35" s="85" t="s">
        <v>1003</v>
      </c>
      <c r="AP35" s="85" t="s">
        <v>1020</v>
      </c>
      <c r="AQ35" s="86" t="s">
        <v>1040</v>
      </c>
      <c r="AR35" s="81" t="s">
        <v>1060</v>
      </c>
    </row>
    <row r="36" spans="1:44" ht="29.25" customHeight="1" x14ac:dyDescent="0.25">
      <c r="A36" s="87"/>
      <c r="B36" s="68"/>
      <c r="C36" s="67"/>
      <c r="D36" s="70"/>
      <c r="E36" s="66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4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83"/>
      <c r="AP36" s="83"/>
      <c r="AQ36" s="83"/>
      <c r="AR36" s="82" t="str">
        <f>IF(B36="","",IF(B36="N",ROUND(F36*6,2)+ROUND(G36*12.5,2)+ROUND(H36*19,2)+ROUND(I36*34.5,2)+ROUND(J36*58,2)+ROUND(K36*317.5,2)+ROUND(L36*423,2)+ROUND(M36*635,2)+ROUND(N36*79,2)+ROUND(O36*158.5,2)+ROUND(P36*264.5,2)+ROUND(Q36*6,2)+ROUND(R36*12.5,2)+ROUND(S36*58,2)+ROUND(T36*79,2)+ROUND(U36*132,2)+ROUND(V36*79,2)+ROUND(W36*158.5,2)+ROUND(X36*264.5,2)+ROUND(Y36*6,2)+ROUND(Z36*12.5,2)+ROUND(AA36*58,2)+ROUND(AB36*79,2)+ROUND(AC36*132,2)+ROUND(AD36*79,2)+ROUND(AE36*158.5,2)+ROUND(AF36*264.5,2)+ROUND(AG36*6,2)+ROUND(AH36*12.5,2)+ROUND(AI36*58,2)+ROUND(AJ36*79,2)+ROUND(AK36*132,2)+ROUND(AL36*79,2)+ROUND(AM36*158.5,2)+ROUND(AN36*6,2)+ROUND(AO36*12.5,2)+ROUND(AP36*58,2)+ROUND(AQ36*79,2),IF(B36="B","brak przesłanek do naliczenia opłaty",IF(B36="Z",IF(C36=0,0,IF(C36="","",IF(C36=1,34*C36,IF(C36=2,34*C36,IF(C36=3,34*C36,IF(C36=4,34*C36,IF(C36=5,34*C36,IF(C36&gt;5,34*C36,"nieprawidłowa "))))))))))))</f>
        <v/>
      </c>
    </row>
    <row r="37" spans="1:44" ht="8.25" customHeight="1" x14ac:dyDescent="0.25">
      <c r="A37" s="64" t="s">
        <v>50</v>
      </c>
      <c r="B37" s="63" t="s">
        <v>214</v>
      </c>
      <c r="C37" s="65" t="s">
        <v>78</v>
      </c>
      <c r="D37" s="72" t="s">
        <v>91</v>
      </c>
      <c r="E37" s="63" t="s">
        <v>111</v>
      </c>
      <c r="F37" s="85" t="s">
        <v>131</v>
      </c>
      <c r="G37" s="85" t="s">
        <v>155</v>
      </c>
      <c r="H37" s="85" t="s">
        <v>190</v>
      </c>
      <c r="I37" s="85" t="s">
        <v>210</v>
      </c>
      <c r="J37" s="85" t="s">
        <v>430</v>
      </c>
      <c r="K37" s="85" t="s">
        <v>444</v>
      </c>
      <c r="L37" s="85" t="s">
        <v>458</v>
      </c>
      <c r="M37" s="85" t="s">
        <v>300</v>
      </c>
      <c r="N37" s="85" t="s">
        <v>308</v>
      </c>
      <c r="O37" s="85" t="s">
        <v>316</v>
      </c>
      <c r="P37" s="85" t="s">
        <v>505</v>
      </c>
      <c r="Q37" s="85" t="s">
        <v>541</v>
      </c>
      <c r="R37" s="85" t="s">
        <v>523</v>
      </c>
      <c r="S37" s="85" t="s">
        <v>561</v>
      </c>
      <c r="T37" s="85" t="s">
        <v>581</v>
      </c>
      <c r="U37" s="85" t="s">
        <v>601</v>
      </c>
      <c r="V37" s="85" t="s">
        <v>621</v>
      </c>
      <c r="W37" s="85" t="s">
        <v>641</v>
      </c>
      <c r="X37" s="85" t="s">
        <v>661</v>
      </c>
      <c r="Y37" s="85" t="s">
        <v>681</v>
      </c>
      <c r="Z37" s="85" t="s">
        <v>701</v>
      </c>
      <c r="AA37" s="85" t="s">
        <v>721</v>
      </c>
      <c r="AB37" s="85" t="s">
        <v>741</v>
      </c>
      <c r="AC37" s="85" t="s">
        <v>761</v>
      </c>
      <c r="AD37" s="85" t="s">
        <v>781</v>
      </c>
      <c r="AE37" s="85" t="s">
        <v>814</v>
      </c>
      <c r="AF37" s="85" t="s">
        <v>834</v>
      </c>
      <c r="AG37" s="85" t="s">
        <v>854</v>
      </c>
      <c r="AH37" s="85" t="s">
        <v>874</v>
      </c>
      <c r="AI37" s="85" t="s">
        <v>894</v>
      </c>
      <c r="AJ37" s="85" t="s">
        <v>801</v>
      </c>
      <c r="AK37" s="85" t="s">
        <v>924</v>
      </c>
      <c r="AL37" s="85" t="s">
        <v>944</v>
      </c>
      <c r="AM37" s="85" t="s">
        <v>964</v>
      </c>
      <c r="AN37" s="85" t="s">
        <v>984</v>
      </c>
      <c r="AO37" s="85" t="s">
        <v>1004</v>
      </c>
      <c r="AP37" s="85" t="s">
        <v>1021</v>
      </c>
      <c r="AQ37" s="86" t="s">
        <v>1041</v>
      </c>
      <c r="AR37" s="81" t="s">
        <v>1061</v>
      </c>
    </row>
    <row r="38" spans="1:44" ht="29.25" customHeight="1" x14ac:dyDescent="0.25">
      <c r="A38" s="87"/>
      <c r="B38" s="68"/>
      <c r="C38" s="67"/>
      <c r="D38" s="70"/>
      <c r="E38" s="66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4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2" t="str">
        <f>IF(B38="","",IF(B38="N",ROUND(F38*6,2)+ROUND(G38*12.5,2)+ROUND(H38*19,2)+ROUND(I38*34.5,2)+ROUND(J38*58,2)+ROUND(K38*317.5,2)+ROUND(L38*423,2)+ROUND(M38*635,2)+ROUND(N38*79,2)+ROUND(O38*158.5,2)+ROUND(P38*264.5,2)+ROUND(Q38*6,2)+ROUND(R38*12.5,2)+ROUND(S38*58,2)+ROUND(T38*79,2)+ROUND(U38*132,2)+ROUND(V38*79,2)+ROUND(W38*158.5,2)+ROUND(X38*264.5,2)+ROUND(Y38*6,2)+ROUND(Z38*12.5,2)+ROUND(AA38*58,2)+ROUND(AB38*79,2)+ROUND(AC38*132,2)+ROUND(AD38*79,2)+ROUND(AE38*158.5,2)+ROUND(AF38*264.5,2)+ROUND(AG38*6,2)+ROUND(AH38*12.5,2)+ROUND(AI38*58,2)+ROUND(AJ38*79,2)+ROUND(AK38*132,2)+ROUND(AL38*79,2)+ROUND(AM38*158.5,2)+ROUND(AN38*6,2)+ROUND(AO38*12.5,2)+ROUND(AP38*58,2)+ROUND(AQ38*79,2),IF(B38="B","brak przesłanek do naliczenia opłaty",IF(B38="Z",IF(C38=0,0,IF(C38="","",IF(C38=1,34*C38,IF(C38=2,34*C38,IF(C38=3,34*C38,IF(C38=4,34*C38,IF(C38=5,34*C38,IF(C38&gt;5,34*C38,"nieprawidłowa "))))))))))))</f>
        <v/>
      </c>
    </row>
    <row r="39" spans="1:44" ht="9" customHeight="1" x14ac:dyDescent="0.25">
      <c r="A39" s="64" t="s">
        <v>51</v>
      </c>
      <c r="B39" s="63" t="s">
        <v>215</v>
      </c>
      <c r="C39" s="65" t="s">
        <v>79</v>
      </c>
      <c r="D39" s="72" t="s">
        <v>92</v>
      </c>
      <c r="E39" s="63" t="s">
        <v>112</v>
      </c>
      <c r="F39" s="85" t="s">
        <v>136</v>
      </c>
      <c r="G39" s="85" t="s">
        <v>156</v>
      </c>
      <c r="H39" s="85" t="s">
        <v>191</v>
      </c>
      <c r="I39" s="85" t="s">
        <v>211</v>
      </c>
      <c r="J39" s="85" t="s">
        <v>431</v>
      </c>
      <c r="K39" s="85" t="s">
        <v>445</v>
      </c>
      <c r="L39" s="85" t="s">
        <v>459</v>
      </c>
      <c r="M39" s="85" t="s">
        <v>301</v>
      </c>
      <c r="N39" s="85" t="s">
        <v>309</v>
      </c>
      <c r="O39" s="85" t="s">
        <v>317</v>
      </c>
      <c r="P39" s="85" t="s">
        <v>506</v>
      </c>
      <c r="Q39" s="85" t="s">
        <v>542</v>
      </c>
      <c r="R39" s="85" t="s">
        <v>524</v>
      </c>
      <c r="S39" s="85" t="s">
        <v>562</v>
      </c>
      <c r="T39" s="85" t="s">
        <v>582</v>
      </c>
      <c r="U39" s="85" t="s">
        <v>602</v>
      </c>
      <c r="V39" s="85" t="s">
        <v>622</v>
      </c>
      <c r="W39" s="85" t="s">
        <v>642</v>
      </c>
      <c r="X39" s="85" t="s">
        <v>662</v>
      </c>
      <c r="Y39" s="85" t="s">
        <v>682</v>
      </c>
      <c r="Z39" s="85" t="s">
        <v>702</v>
      </c>
      <c r="AA39" s="85" t="s">
        <v>722</v>
      </c>
      <c r="AB39" s="85" t="s">
        <v>742</v>
      </c>
      <c r="AC39" s="85" t="s">
        <v>762</v>
      </c>
      <c r="AD39" s="85" t="s">
        <v>782</v>
      </c>
      <c r="AE39" s="85" t="s">
        <v>815</v>
      </c>
      <c r="AF39" s="85" t="s">
        <v>835</v>
      </c>
      <c r="AG39" s="85" t="s">
        <v>855</v>
      </c>
      <c r="AH39" s="85" t="s">
        <v>875</v>
      </c>
      <c r="AI39" s="85" t="s">
        <v>895</v>
      </c>
      <c r="AJ39" s="85" t="s">
        <v>802</v>
      </c>
      <c r="AK39" s="85" t="s">
        <v>925</v>
      </c>
      <c r="AL39" s="85" t="s">
        <v>945</v>
      </c>
      <c r="AM39" s="85" t="s">
        <v>965</v>
      </c>
      <c r="AN39" s="85" t="s">
        <v>985</v>
      </c>
      <c r="AO39" s="85" t="s">
        <v>1005</v>
      </c>
      <c r="AP39" s="85" t="s">
        <v>1022</v>
      </c>
      <c r="AQ39" s="86" t="s">
        <v>1042</v>
      </c>
      <c r="AR39" s="81" t="s">
        <v>1062</v>
      </c>
    </row>
    <row r="40" spans="1:44" ht="29.25" customHeight="1" x14ac:dyDescent="0.25">
      <c r="A40" s="87"/>
      <c r="B40" s="68"/>
      <c r="C40" s="67"/>
      <c r="D40" s="70"/>
      <c r="E40" s="66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4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3"/>
      <c r="AP40" s="83"/>
      <c r="AQ40" s="83"/>
      <c r="AR40" s="82" t="str">
        <f>IF(B40="","",IF(B40="N",ROUND(F40*6,2)+ROUND(G40*12.5,2)+ROUND(H40*19,2)+ROUND(I40*34.5,2)+ROUND(J40*58,2)+ROUND(K40*317.5,2)+ROUND(L40*423,2)+ROUND(M40*635,2)+ROUND(N40*79,2)+ROUND(O40*158.5,2)+ROUND(P40*264.5,2)+ROUND(Q40*6,2)+ROUND(R40*12.5,2)+ROUND(S40*58,2)+ROUND(T40*79,2)+ROUND(U40*132,2)+ROUND(V40*79,2)+ROUND(W40*158.5,2)+ROUND(X40*264.5,2)+ROUND(Y40*6,2)+ROUND(Z40*12.5,2)+ROUND(AA40*58,2)+ROUND(AB40*79,2)+ROUND(AC40*132,2)+ROUND(AD40*79,2)+ROUND(AE40*158.5,2)+ROUND(AF40*264.5,2)+ROUND(AG40*6,2)+ROUND(AH40*12.5,2)+ROUND(AI40*58,2)+ROUND(AJ40*79,2)+ROUND(AK40*132,2)+ROUND(AL40*79,2)+ROUND(AM40*158.5,2)+ROUND(AN40*6,2)+ROUND(AO40*12.5,2)+ROUND(AP40*58,2)+ROUND(AQ40*79,2),IF(B40="B","brak przesłanek do naliczenia opłaty",IF(B40="Z",IF(C40=0,0,IF(C40="","",IF(C40=1,34*C40,IF(C40=2,34*C40,IF(C40=3,34*C40,IF(C40=4,34*C40,IF(C40=5,34*C40,IF(C40&gt;5,34*C40,"nieprawidłowa "))))))))))))</f>
        <v/>
      </c>
    </row>
    <row r="41" spans="1:44" ht="9" customHeight="1" x14ac:dyDescent="0.25">
      <c r="A41" s="64" t="s">
        <v>52</v>
      </c>
      <c r="B41" s="63" t="s">
        <v>485</v>
      </c>
      <c r="C41" s="65" t="s">
        <v>80</v>
      </c>
      <c r="D41" s="72" t="s">
        <v>93</v>
      </c>
      <c r="E41" s="63" t="s">
        <v>113</v>
      </c>
      <c r="F41" s="85" t="s">
        <v>137</v>
      </c>
      <c r="G41" s="85" t="s">
        <v>157</v>
      </c>
      <c r="H41" s="85" t="s">
        <v>192</v>
      </c>
      <c r="I41" s="85" t="s">
        <v>272</v>
      </c>
      <c r="J41" s="85" t="s">
        <v>432</v>
      </c>
      <c r="K41" s="85" t="s">
        <v>446</v>
      </c>
      <c r="L41" s="85" t="s">
        <v>294</v>
      </c>
      <c r="M41" s="85" t="s">
        <v>302</v>
      </c>
      <c r="N41" s="85" t="s">
        <v>310</v>
      </c>
      <c r="O41" s="85" t="s">
        <v>493</v>
      </c>
      <c r="P41" s="85" t="s">
        <v>507</v>
      </c>
      <c r="Q41" s="85" t="s">
        <v>543</v>
      </c>
      <c r="R41" s="85" t="s">
        <v>525</v>
      </c>
      <c r="S41" s="85" t="s">
        <v>563</v>
      </c>
      <c r="T41" s="85" t="s">
        <v>583</v>
      </c>
      <c r="U41" s="85" t="s">
        <v>603</v>
      </c>
      <c r="V41" s="85" t="s">
        <v>623</v>
      </c>
      <c r="W41" s="85" t="s">
        <v>643</v>
      </c>
      <c r="X41" s="85" t="s">
        <v>663</v>
      </c>
      <c r="Y41" s="85" t="s">
        <v>683</v>
      </c>
      <c r="Z41" s="85" t="s">
        <v>703</v>
      </c>
      <c r="AA41" s="85" t="s">
        <v>723</v>
      </c>
      <c r="AB41" s="85" t="s">
        <v>743</v>
      </c>
      <c r="AC41" s="85" t="s">
        <v>763</v>
      </c>
      <c r="AD41" s="85" t="s">
        <v>783</v>
      </c>
      <c r="AE41" s="85" t="s">
        <v>816</v>
      </c>
      <c r="AF41" s="85" t="s">
        <v>836</v>
      </c>
      <c r="AG41" s="85" t="s">
        <v>856</v>
      </c>
      <c r="AH41" s="85" t="s">
        <v>876</v>
      </c>
      <c r="AI41" s="85" t="s">
        <v>896</v>
      </c>
      <c r="AJ41" s="85" t="s">
        <v>803</v>
      </c>
      <c r="AK41" s="85" t="s">
        <v>926</v>
      </c>
      <c r="AL41" s="85" t="s">
        <v>946</v>
      </c>
      <c r="AM41" s="85" t="s">
        <v>966</v>
      </c>
      <c r="AN41" s="85" t="s">
        <v>986</v>
      </c>
      <c r="AO41" s="85" t="s">
        <v>1006</v>
      </c>
      <c r="AP41" s="85" t="s">
        <v>1023</v>
      </c>
      <c r="AQ41" s="86" t="s">
        <v>1043</v>
      </c>
      <c r="AR41" s="81" t="s">
        <v>1063</v>
      </c>
    </row>
    <row r="42" spans="1:44" ht="29.25" customHeight="1" x14ac:dyDescent="0.25">
      <c r="A42" s="87"/>
      <c r="B42" s="68"/>
      <c r="C42" s="67"/>
      <c r="D42" s="70"/>
      <c r="E42" s="66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4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3"/>
      <c r="AQ42" s="83"/>
      <c r="AR42" s="82" t="str">
        <f>IF(B42="","",IF(B42="N",ROUND(F42*6,2)+ROUND(G42*12.5,2)+ROUND(H42*19,2)+ROUND(I42*34.5,2)+ROUND(J42*58,2)+ROUND(K42*317.5,2)+ROUND(L42*423,2)+ROUND(M42*635,2)+ROUND(N42*79,2)+ROUND(O42*158.5,2)+ROUND(P42*264.5,2)+ROUND(Q42*6,2)+ROUND(R42*12.5,2)+ROUND(S42*58,2)+ROUND(T42*79,2)+ROUND(U42*132,2)+ROUND(V42*79,2)+ROUND(W42*158.5,2)+ROUND(X42*264.5,2)+ROUND(Y42*6,2)+ROUND(Z42*12.5,2)+ROUND(AA42*58,2)+ROUND(AB42*79,2)+ROUND(AC42*132,2)+ROUND(AD42*79,2)+ROUND(AE42*158.5,2)+ROUND(AF42*264.5,2)+ROUND(AG42*6,2)+ROUND(AH42*12.5,2)+ROUND(AI42*58,2)+ROUND(AJ42*79,2)+ROUND(AK42*132,2)+ROUND(AL42*79,2)+ROUND(AM42*158.5,2)+ROUND(AN42*6,2)+ROUND(AO42*12.5,2)+ROUND(AP42*58,2)+ROUND(AQ42*79,2),IF(B42="B","brak przesłanek do naliczenia opłaty",IF(B42="Z",IF(C42=0,0,IF(C42="","",IF(C42=1,34*C42,IF(C42=2,34*C42,IF(C42=3,34*C42,IF(C42=4,34*C42,IF(C42=5,34*C42,IF(C42&gt;5,34*C42,"nieprawidłowa "))))))))))))</f>
        <v/>
      </c>
    </row>
    <row r="43" spans="1:44" ht="9.75" customHeight="1" x14ac:dyDescent="0.25">
      <c r="A43" s="64" t="s">
        <v>53</v>
      </c>
      <c r="B43" s="63" t="s">
        <v>18</v>
      </c>
      <c r="C43" s="65" t="s">
        <v>81</v>
      </c>
      <c r="D43" s="72" t="s">
        <v>94</v>
      </c>
      <c r="E43" s="63" t="s">
        <v>114</v>
      </c>
      <c r="F43" s="85" t="s">
        <v>138</v>
      </c>
      <c r="G43" s="85" t="s">
        <v>171</v>
      </c>
      <c r="H43" s="85" t="s">
        <v>193</v>
      </c>
      <c r="I43" s="85" t="s">
        <v>273</v>
      </c>
      <c r="J43" s="85" t="s">
        <v>433</v>
      </c>
      <c r="K43" s="85" t="s">
        <v>447</v>
      </c>
      <c r="L43" s="85" t="s">
        <v>295</v>
      </c>
      <c r="M43" s="85" t="s">
        <v>303</v>
      </c>
      <c r="N43" s="85" t="s">
        <v>311</v>
      </c>
      <c r="O43" s="85" t="s">
        <v>494</v>
      </c>
      <c r="P43" s="85" t="s">
        <v>508</v>
      </c>
      <c r="Q43" s="85" t="s">
        <v>544</v>
      </c>
      <c r="R43" s="85" t="s">
        <v>526</v>
      </c>
      <c r="S43" s="85" t="s">
        <v>564</v>
      </c>
      <c r="T43" s="85" t="s">
        <v>584</v>
      </c>
      <c r="U43" s="85" t="s">
        <v>604</v>
      </c>
      <c r="V43" s="85" t="s">
        <v>624</v>
      </c>
      <c r="W43" s="85" t="s">
        <v>644</v>
      </c>
      <c r="X43" s="85" t="s">
        <v>664</v>
      </c>
      <c r="Y43" s="85" t="s">
        <v>684</v>
      </c>
      <c r="Z43" s="85" t="s">
        <v>704</v>
      </c>
      <c r="AA43" s="85" t="s">
        <v>724</v>
      </c>
      <c r="AB43" s="85" t="s">
        <v>744</v>
      </c>
      <c r="AC43" s="85" t="s">
        <v>764</v>
      </c>
      <c r="AD43" s="85" t="s">
        <v>784</v>
      </c>
      <c r="AE43" s="85" t="s">
        <v>817</v>
      </c>
      <c r="AF43" s="85" t="s">
        <v>837</v>
      </c>
      <c r="AG43" s="85" t="s">
        <v>857</v>
      </c>
      <c r="AH43" s="85" t="s">
        <v>877</v>
      </c>
      <c r="AI43" s="85" t="s">
        <v>897</v>
      </c>
      <c r="AJ43" s="85" t="s">
        <v>804</v>
      </c>
      <c r="AK43" s="85" t="s">
        <v>927</v>
      </c>
      <c r="AL43" s="85" t="s">
        <v>947</v>
      </c>
      <c r="AM43" s="85" t="s">
        <v>967</v>
      </c>
      <c r="AN43" s="85" t="s">
        <v>987</v>
      </c>
      <c r="AO43" s="85" t="s">
        <v>1007</v>
      </c>
      <c r="AP43" s="85" t="s">
        <v>1024</v>
      </c>
      <c r="AQ43" s="86" t="s">
        <v>1044</v>
      </c>
      <c r="AR43" s="81" t="s">
        <v>1064</v>
      </c>
    </row>
    <row r="44" spans="1:44" ht="29.25" customHeight="1" x14ac:dyDescent="0.25">
      <c r="A44" s="87"/>
      <c r="B44" s="68"/>
      <c r="C44" s="67"/>
      <c r="D44" s="70"/>
      <c r="E44" s="66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4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2" t="str">
        <f>IF(B44="","",IF(B44="N",ROUND(F44*6,2)+ROUND(G44*12.5,2)+ROUND(H44*19,2)+ROUND(I44*34.5,2)+ROUND(J44*58,2)+ROUND(K44*317.5,2)+ROUND(L44*423,2)+ROUND(M44*635,2)+ROUND(N44*79,2)+ROUND(O44*158.5,2)+ROUND(P44*264.5,2)+ROUND(Q44*6,2)+ROUND(R44*12.5,2)+ROUND(S44*58,2)+ROUND(T44*79,2)+ROUND(U44*132,2)+ROUND(V44*79,2)+ROUND(W44*158.5,2)+ROUND(X44*264.5,2)+ROUND(Y44*6,2)+ROUND(Z44*12.5,2)+ROUND(AA44*58,2)+ROUND(AB44*79,2)+ROUND(AC44*132,2)+ROUND(AD44*79,2)+ROUND(AE44*158.5,2)+ROUND(AF44*264.5,2)+ROUND(AG44*6,2)+ROUND(AH44*12.5,2)+ROUND(AI44*58,2)+ROUND(AJ44*79,2)+ROUND(AK44*132,2)+ROUND(AL44*79,2)+ROUND(AM44*158.5,2)+ROUND(AN44*6,2)+ROUND(AO44*12.5,2)+ROUND(AP44*58,2)+ROUND(AQ44*79,2),IF(B44="B","brak przesłanek do naliczenia opłaty",IF(B44="Z",IF(C44=0,0,IF(C44="","",IF(C44=1,34*C44,IF(C44=2,34*C44,IF(C44=3,34*C44,IF(C44=4,34*C44,IF(C44=5,34*C44,IF(C44&gt;5,34*C44,"nieprawidłowa "))))))))))))</f>
        <v/>
      </c>
    </row>
    <row r="45" spans="1:44" ht="9.75" customHeight="1" x14ac:dyDescent="0.25">
      <c r="A45" s="64" t="s">
        <v>54</v>
      </c>
      <c r="B45" s="63" t="s">
        <v>25</v>
      </c>
      <c r="C45" s="65" t="s">
        <v>82</v>
      </c>
      <c r="D45" s="72" t="s">
        <v>95</v>
      </c>
      <c r="E45" s="63" t="s">
        <v>115</v>
      </c>
      <c r="F45" s="85" t="s">
        <v>139</v>
      </c>
      <c r="G45" s="85" t="s">
        <v>172</v>
      </c>
      <c r="H45" s="85" t="s">
        <v>194</v>
      </c>
      <c r="I45" s="85" t="s">
        <v>274</v>
      </c>
      <c r="J45" s="85" t="s">
        <v>434</v>
      </c>
      <c r="K45" s="85" t="s">
        <v>288</v>
      </c>
      <c r="L45" s="85" t="s">
        <v>296</v>
      </c>
      <c r="M45" s="85" t="s">
        <v>304</v>
      </c>
      <c r="N45" s="85" t="s">
        <v>489</v>
      </c>
      <c r="O45" s="85" t="s">
        <v>495</v>
      </c>
      <c r="P45" s="85" t="s">
        <v>509</v>
      </c>
      <c r="Q45" s="85" t="s">
        <v>545</v>
      </c>
      <c r="R45" s="85" t="s">
        <v>527</v>
      </c>
      <c r="S45" s="85" t="s">
        <v>565</v>
      </c>
      <c r="T45" s="85" t="s">
        <v>585</v>
      </c>
      <c r="U45" s="85" t="s">
        <v>605</v>
      </c>
      <c r="V45" s="85" t="s">
        <v>625</v>
      </c>
      <c r="W45" s="85" t="s">
        <v>645</v>
      </c>
      <c r="X45" s="85" t="s">
        <v>665</v>
      </c>
      <c r="Y45" s="85" t="s">
        <v>685</v>
      </c>
      <c r="Z45" s="85" t="s">
        <v>705</v>
      </c>
      <c r="AA45" s="85" t="s">
        <v>725</v>
      </c>
      <c r="AB45" s="85" t="s">
        <v>745</v>
      </c>
      <c r="AC45" s="85" t="s">
        <v>765</v>
      </c>
      <c r="AD45" s="85" t="s">
        <v>785</v>
      </c>
      <c r="AE45" s="85" t="s">
        <v>818</v>
      </c>
      <c r="AF45" s="85" t="s">
        <v>838</v>
      </c>
      <c r="AG45" s="85" t="s">
        <v>858</v>
      </c>
      <c r="AH45" s="85" t="s">
        <v>878</v>
      </c>
      <c r="AI45" s="85" t="s">
        <v>898</v>
      </c>
      <c r="AJ45" s="85" t="s">
        <v>805</v>
      </c>
      <c r="AK45" s="85" t="s">
        <v>928</v>
      </c>
      <c r="AL45" s="85" t="s">
        <v>948</v>
      </c>
      <c r="AM45" s="85" t="s">
        <v>968</v>
      </c>
      <c r="AN45" s="85" t="s">
        <v>988</v>
      </c>
      <c r="AO45" s="85" t="s">
        <v>1008</v>
      </c>
      <c r="AP45" s="85" t="s">
        <v>1025</v>
      </c>
      <c r="AQ45" s="86" t="s">
        <v>1045</v>
      </c>
      <c r="AR45" s="81" t="s">
        <v>1065</v>
      </c>
    </row>
    <row r="46" spans="1:44" ht="29.25" customHeight="1" x14ac:dyDescent="0.25">
      <c r="A46" s="87"/>
      <c r="B46" s="68"/>
      <c r="C46" s="67"/>
      <c r="D46" s="70"/>
      <c r="E46" s="66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4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2" t="str">
        <f>IF(B46="","",IF(B46="N",ROUND(F46*6,2)+ROUND(G46*12.5,2)+ROUND(H46*19,2)+ROUND(I46*34.5,2)+ROUND(J46*58,2)+ROUND(K46*317.5,2)+ROUND(L46*423,2)+ROUND(M46*635,2)+ROUND(N46*79,2)+ROUND(O46*158.5,2)+ROUND(P46*264.5,2)+ROUND(Q46*6,2)+ROUND(R46*12.5,2)+ROUND(S46*58,2)+ROUND(T46*79,2)+ROUND(U46*132,2)+ROUND(V46*79,2)+ROUND(W46*158.5,2)+ROUND(X46*264.5,2)+ROUND(Y46*6,2)+ROUND(Z46*12.5,2)+ROUND(AA46*58,2)+ROUND(AB46*79,2)+ROUND(AC46*132,2)+ROUND(AD46*79,2)+ROUND(AE46*158.5,2)+ROUND(AF46*264.5,2)+ROUND(AG46*6,2)+ROUND(AH46*12.5,2)+ROUND(AI46*58,2)+ROUND(AJ46*79,2)+ROUND(AK46*132,2)+ROUND(AL46*79,2)+ROUND(AM46*158.5,2)+ROUND(AN46*6,2)+ROUND(AO46*12.5,2)+ROUND(AP46*58,2)+ROUND(AQ46*79,2),IF(B46="B","brak przesłanek do naliczenia opłaty",IF(B46="Z",IF(C46=0,0,IF(C46="","",IF(C46=1,34*C46,IF(C46=2,34*C46,IF(C46=3,34*C46,IF(C46=4,34*C46,IF(C46=5,34*C46,IF(C46&gt;5,34*C46,"nieprawidłowa "))))))))))))</f>
        <v/>
      </c>
    </row>
    <row r="47" spans="1:44" ht="9" customHeight="1" x14ac:dyDescent="0.25">
      <c r="A47" s="64" t="s">
        <v>55</v>
      </c>
      <c r="B47" s="63" t="s">
        <v>19</v>
      </c>
      <c r="C47" s="65" t="s">
        <v>83</v>
      </c>
      <c r="D47" s="72" t="s">
        <v>96</v>
      </c>
      <c r="E47" s="63" t="s">
        <v>116</v>
      </c>
      <c r="F47" s="85" t="s">
        <v>140</v>
      </c>
      <c r="G47" s="85" t="s">
        <v>173</v>
      </c>
      <c r="H47" s="85" t="s">
        <v>195</v>
      </c>
      <c r="I47" s="85" t="s">
        <v>275</v>
      </c>
      <c r="J47" s="85" t="s">
        <v>435</v>
      </c>
      <c r="K47" s="85" t="s">
        <v>289</v>
      </c>
      <c r="L47" s="85" t="s">
        <v>297</v>
      </c>
      <c r="M47" s="85" t="s">
        <v>305</v>
      </c>
      <c r="N47" s="85" t="s">
        <v>490</v>
      </c>
      <c r="O47" s="85" t="s">
        <v>496</v>
      </c>
      <c r="P47" s="85" t="s">
        <v>510</v>
      </c>
      <c r="Q47" s="85" t="s">
        <v>546</v>
      </c>
      <c r="R47" s="85" t="s">
        <v>528</v>
      </c>
      <c r="S47" s="85" t="s">
        <v>566</v>
      </c>
      <c r="T47" s="85" t="s">
        <v>586</v>
      </c>
      <c r="U47" s="85" t="s">
        <v>606</v>
      </c>
      <c r="V47" s="85" t="s">
        <v>626</v>
      </c>
      <c r="W47" s="85" t="s">
        <v>646</v>
      </c>
      <c r="X47" s="85" t="s">
        <v>666</v>
      </c>
      <c r="Y47" s="85" t="s">
        <v>686</v>
      </c>
      <c r="Z47" s="85" t="s">
        <v>706</v>
      </c>
      <c r="AA47" s="85" t="s">
        <v>726</v>
      </c>
      <c r="AB47" s="85" t="s">
        <v>746</v>
      </c>
      <c r="AC47" s="85" t="s">
        <v>766</v>
      </c>
      <c r="AD47" s="85" t="s">
        <v>786</v>
      </c>
      <c r="AE47" s="85" t="s">
        <v>819</v>
      </c>
      <c r="AF47" s="85" t="s">
        <v>839</v>
      </c>
      <c r="AG47" s="85" t="s">
        <v>859</v>
      </c>
      <c r="AH47" s="85" t="s">
        <v>879</v>
      </c>
      <c r="AI47" s="85" t="s">
        <v>899</v>
      </c>
      <c r="AJ47" s="85" t="s">
        <v>909</v>
      </c>
      <c r="AK47" s="85" t="s">
        <v>929</v>
      </c>
      <c r="AL47" s="85" t="s">
        <v>949</v>
      </c>
      <c r="AM47" s="85" t="s">
        <v>969</v>
      </c>
      <c r="AN47" s="85" t="s">
        <v>989</v>
      </c>
      <c r="AO47" s="85" t="s">
        <v>806</v>
      </c>
      <c r="AP47" s="85" t="s">
        <v>1026</v>
      </c>
      <c r="AQ47" s="86" t="s">
        <v>1046</v>
      </c>
      <c r="AR47" s="81" t="s">
        <v>1066</v>
      </c>
    </row>
    <row r="48" spans="1:44" ht="30" customHeight="1" x14ac:dyDescent="0.25">
      <c r="A48" s="87"/>
      <c r="B48" s="68"/>
      <c r="C48" s="67"/>
      <c r="D48" s="70"/>
      <c r="E48" s="66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4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3"/>
      <c r="AQ48" s="83"/>
      <c r="AR48" s="82" t="str">
        <f>IF(B48="","",IF(B48="N",ROUND(F48*6,2)+ROUND(G48*12.5,2)+ROUND(H48*19,2)+ROUND(I48*34.5,2)+ROUND(J48*58,2)+ROUND(K48*317.5,2)+ROUND(L48*423,2)+ROUND(M48*635,2)+ROUND(N48*79,2)+ROUND(O48*158.5,2)+ROUND(P48*264.5,2)+ROUND(Q48*6,2)+ROUND(R48*12.5,2)+ROUND(S48*58,2)+ROUND(T48*79,2)+ROUND(U48*132,2)+ROUND(V48*79,2)+ROUND(W48*158.5,2)+ROUND(X48*264.5,2)+ROUND(Y48*6,2)+ROUND(Z48*12.5,2)+ROUND(AA48*58,2)+ROUND(AB48*79,2)+ROUND(AC48*132,2)+ROUND(AD48*79,2)+ROUND(AE48*158.5,2)+ROUND(AF48*264.5,2)+ROUND(AG48*6,2)+ROUND(AH48*12.5,2)+ROUND(AI48*58,2)+ROUND(AJ48*79,2)+ROUND(AK48*132,2)+ROUND(AL48*79,2)+ROUND(AM48*158.5,2)+ROUND(AN48*6,2)+ROUND(AO48*12.5,2)+ROUND(AP48*58,2)+ROUND(AQ48*79,2),IF(B48="B","brak przesłanek do naliczenia opłaty",IF(B48="Z",IF(C48=0,0,IF(C48="","",IF(C48=1,34*C48,IF(C48=2,34*C48,IF(C48=3,34*C48,IF(C48=4,34*C48,IF(C48=5,34*C48,IF(C48&gt;5,34*C48,"nieprawidłowa "))))))))))))</f>
        <v/>
      </c>
    </row>
    <row r="49" spans="1:45" ht="7.5" customHeight="1" x14ac:dyDescent="0.25">
      <c r="A49" s="64" t="s">
        <v>56</v>
      </c>
      <c r="B49" s="63" t="s">
        <v>26</v>
      </c>
      <c r="C49" s="65" t="s">
        <v>84</v>
      </c>
      <c r="D49" s="72" t="s">
        <v>97</v>
      </c>
      <c r="E49" s="63" t="s">
        <v>117</v>
      </c>
      <c r="F49" s="85" t="s">
        <v>141</v>
      </c>
      <c r="G49" s="85" t="s">
        <v>176</v>
      </c>
      <c r="H49" s="85" t="s">
        <v>196</v>
      </c>
      <c r="I49" s="85" t="s">
        <v>422</v>
      </c>
      <c r="J49" s="85" t="s">
        <v>282</v>
      </c>
      <c r="K49" s="85" t="s">
        <v>290</v>
      </c>
      <c r="L49" s="85" t="s">
        <v>298</v>
      </c>
      <c r="M49" s="85" t="s">
        <v>472</v>
      </c>
      <c r="N49" s="85" t="s">
        <v>491</v>
      </c>
      <c r="O49" s="85" t="s">
        <v>497</v>
      </c>
      <c r="P49" s="85" t="s">
        <v>511</v>
      </c>
      <c r="Q49" s="85" t="s">
        <v>547</v>
      </c>
      <c r="R49" s="85" t="s">
        <v>529</v>
      </c>
      <c r="S49" s="85" t="s">
        <v>567</v>
      </c>
      <c r="T49" s="85" t="s">
        <v>587</v>
      </c>
      <c r="U49" s="85" t="s">
        <v>607</v>
      </c>
      <c r="V49" s="85" t="s">
        <v>627</v>
      </c>
      <c r="W49" s="85" t="s">
        <v>647</v>
      </c>
      <c r="X49" s="85" t="s">
        <v>667</v>
      </c>
      <c r="Y49" s="85" t="s">
        <v>687</v>
      </c>
      <c r="Z49" s="85" t="s">
        <v>707</v>
      </c>
      <c r="AA49" s="85" t="s">
        <v>727</v>
      </c>
      <c r="AB49" s="85" t="s">
        <v>747</v>
      </c>
      <c r="AC49" s="85" t="s">
        <v>767</v>
      </c>
      <c r="AD49" s="85" t="s">
        <v>787</v>
      </c>
      <c r="AE49" s="85" t="s">
        <v>820</v>
      </c>
      <c r="AF49" s="85" t="s">
        <v>840</v>
      </c>
      <c r="AG49" s="85" t="s">
        <v>860</v>
      </c>
      <c r="AH49" s="85" t="s">
        <v>880</v>
      </c>
      <c r="AI49" s="85" t="s">
        <v>900</v>
      </c>
      <c r="AJ49" s="85" t="s">
        <v>910</v>
      </c>
      <c r="AK49" s="85" t="s">
        <v>930</v>
      </c>
      <c r="AL49" s="85" t="s">
        <v>950</v>
      </c>
      <c r="AM49" s="85" t="s">
        <v>970</v>
      </c>
      <c r="AN49" s="85" t="s">
        <v>990</v>
      </c>
      <c r="AO49" s="85" t="s">
        <v>807</v>
      </c>
      <c r="AP49" s="85" t="s">
        <v>1027</v>
      </c>
      <c r="AQ49" s="86" t="s">
        <v>1047</v>
      </c>
      <c r="AR49" s="81" t="s">
        <v>1067</v>
      </c>
    </row>
    <row r="50" spans="1:45" ht="29.25" customHeight="1" x14ac:dyDescent="0.25">
      <c r="A50" s="87"/>
      <c r="B50" s="68"/>
      <c r="C50" s="67"/>
      <c r="D50" s="70"/>
      <c r="E50" s="66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4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/>
      <c r="AP50" s="83"/>
      <c r="AQ50" s="83"/>
      <c r="AR50" s="82" t="str">
        <f>IF(B50="","",IF(B50="N",ROUND(F50*6,2)+ROUND(G50*12.5,2)+ROUND(H50*19,2)+ROUND(I50*34.5,2)+ROUND(J50*58,2)+ROUND(K50*317.5,2)+ROUND(L50*423,2)+ROUND(M50*635,2)+ROUND(N50*79,2)+ROUND(O50*158.5,2)+ROUND(P50*264.5,2)+ROUND(Q50*6,2)+ROUND(R50*12.5,2)+ROUND(S50*58,2)+ROUND(T50*79,2)+ROUND(U50*132,2)+ROUND(V50*79,2)+ROUND(W50*158.5,2)+ROUND(X50*264.5,2)+ROUND(Y50*6,2)+ROUND(Z50*12.5,2)+ROUND(AA50*58,2)+ROUND(AB50*79,2)+ROUND(AC50*132,2)+ROUND(AD50*79,2)+ROUND(AE50*158.5,2)+ROUND(AF50*264.5,2)+ROUND(AG50*6,2)+ROUND(AH50*12.5,2)+ROUND(AI50*58,2)+ROUND(AJ50*79,2)+ROUND(AK50*132,2)+ROUND(AL50*79,2)+ROUND(AM50*158.5,2)+ROUND(AN50*6,2)+ROUND(AO50*12.5,2)+ROUND(AP50*58,2)+ROUND(AQ50*79,2),IF(B50="B","brak przesłanek do naliczenia opłaty",IF(B50="Z",IF(C50=0,0,IF(C50="","",IF(C50=1,34*C50,IF(C50=2,34*C50,IF(C50=3,34*C50,IF(C50=4,34*C50,IF(C50=5,34*C50,IF(C50&gt;5,34*C50,"nieprawidłowa "))))))))))))</f>
        <v/>
      </c>
    </row>
    <row r="51" spans="1:45" ht="8.25" customHeight="1" x14ac:dyDescent="0.25">
      <c r="A51" s="64" t="s">
        <v>57</v>
      </c>
      <c r="B51" s="63" t="s">
        <v>27</v>
      </c>
      <c r="C51" s="65" t="s">
        <v>85</v>
      </c>
      <c r="D51" s="72" t="s">
        <v>98</v>
      </c>
      <c r="E51" s="63" t="s">
        <v>118</v>
      </c>
      <c r="F51" s="85" t="s">
        <v>142</v>
      </c>
      <c r="G51" s="85" t="s">
        <v>177</v>
      </c>
      <c r="H51" s="85" t="s">
        <v>197</v>
      </c>
      <c r="I51" s="85" t="s">
        <v>423</v>
      </c>
      <c r="J51" s="85" t="s">
        <v>283</v>
      </c>
      <c r="K51" s="85" t="s">
        <v>291</v>
      </c>
      <c r="L51" s="85" t="s">
        <v>299</v>
      </c>
      <c r="M51" s="85" t="s">
        <v>473</v>
      </c>
      <c r="N51" s="85" t="s">
        <v>492</v>
      </c>
      <c r="O51" s="85" t="s">
        <v>498</v>
      </c>
      <c r="P51" s="85" t="s">
        <v>512</v>
      </c>
      <c r="Q51" s="85" t="s">
        <v>548</v>
      </c>
      <c r="R51" s="85" t="s">
        <v>530</v>
      </c>
      <c r="S51" s="85" t="s">
        <v>568</v>
      </c>
      <c r="T51" s="85" t="s">
        <v>588</v>
      </c>
      <c r="U51" s="85" t="s">
        <v>608</v>
      </c>
      <c r="V51" s="85" t="s">
        <v>628</v>
      </c>
      <c r="W51" s="85" t="s">
        <v>648</v>
      </c>
      <c r="X51" s="85" t="s">
        <v>668</v>
      </c>
      <c r="Y51" s="85" t="s">
        <v>688</v>
      </c>
      <c r="Z51" s="85" t="s">
        <v>708</v>
      </c>
      <c r="AA51" s="85" t="s">
        <v>728</v>
      </c>
      <c r="AB51" s="85" t="s">
        <v>748</v>
      </c>
      <c r="AC51" s="85" t="s">
        <v>768</v>
      </c>
      <c r="AD51" s="85" t="s">
        <v>788</v>
      </c>
      <c r="AE51" s="85" t="s">
        <v>821</v>
      </c>
      <c r="AF51" s="85" t="s">
        <v>841</v>
      </c>
      <c r="AG51" s="85" t="s">
        <v>861</v>
      </c>
      <c r="AH51" s="85" t="s">
        <v>881</v>
      </c>
      <c r="AI51" s="85" t="s">
        <v>901</v>
      </c>
      <c r="AJ51" s="85" t="s">
        <v>911</v>
      </c>
      <c r="AK51" s="85" t="s">
        <v>931</v>
      </c>
      <c r="AL51" s="85" t="s">
        <v>951</v>
      </c>
      <c r="AM51" s="85" t="s">
        <v>971</v>
      </c>
      <c r="AN51" s="85" t="s">
        <v>991</v>
      </c>
      <c r="AO51" s="85" t="s">
        <v>808</v>
      </c>
      <c r="AP51" s="85" t="s">
        <v>1028</v>
      </c>
      <c r="AQ51" s="86" t="s">
        <v>1048</v>
      </c>
      <c r="AR51" s="81" t="s">
        <v>1068</v>
      </c>
    </row>
    <row r="52" spans="1:45" ht="27.75" customHeight="1" thickBot="1" x14ac:dyDescent="0.3">
      <c r="A52" s="87"/>
      <c r="B52" s="68"/>
      <c r="C52" s="67"/>
      <c r="D52" s="70"/>
      <c r="E52" s="66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4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83"/>
      <c r="AP52" s="83"/>
      <c r="AQ52" s="83"/>
      <c r="AR52" s="82" t="str">
        <f>IF(B52="","",IF(B52="N",ROUND(F52*6,2)+ROUND(G52*12.5,2)+ROUND(H52*19,2)+ROUND(I52*34.5,2)+ROUND(J52*58,2)+ROUND(K52*317.5,2)+ROUND(L52*423,2)+ROUND(M52*635,2)+ROUND(N52*79,2)+ROUND(O52*158.5,2)+ROUND(P52*264.5,2)+ROUND(Q52*6,2)+ROUND(R52*12.5,2)+ROUND(S52*58,2)+ROUND(T52*79,2)+ROUND(U52*132,2)+ROUND(V52*79,2)+ROUND(W52*158.5,2)+ROUND(X52*264.5,2)+ROUND(Y52*6,2)+ROUND(Z52*12.5,2)+ROUND(AA52*58,2)+ROUND(AB52*79,2)+ROUND(AC52*132,2)+ROUND(AD52*79,2)+ROUND(AE52*158.5,2)+ROUND(AF52*264.5,2)+ROUND(AG52*6,2)+ROUND(AH52*12.5,2)+ROUND(AI52*58,2)+ROUND(AJ52*79,2)+ROUND(AK52*132,2)+ROUND(AL52*79,2)+ROUND(AM52*158.5,2)+ROUND(AN52*6,2)+ROUND(AO52*12.5,2)+ROUND(AP52*58,2)+ROUND(AQ52*79,2),IF(B52="B","brak przesłanek do naliczenia opłaty",IF(B52="Z",IF(C52=0,0,IF(C52="","",IF(C52=1,34*C52,IF(C52=2,34*C52,IF(C52=3,34*C52,IF(C52=4,34*C52,IF(C52=5,34*C52,IF(C52&gt;5,34*C52,"nieprawidłowa "))))))))))))</f>
        <v/>
      </c>
    </row>
    <row r="53" spans="1:45" ht="29.25" hidden="1" customHeight="1" thickBot="1" x14ac:dyDescent="0.3">
      <c r="A53" s="53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5"/>
    </row>
    <row r="54" spans="1:45" ht="9" customHeight="1" x14ac:dyDescent="0.25">
      <c r="A54" s="336" t="s">
        <v>389</v>
      </c>
      <c r="B54" s="337"/>
      <c r="C54" s="337"/>
      <c r="D54" s="337"/>
      <c r="E54" s="337"/>
      <c r="F54" s="340" t="s">
        <v>1069</v>
      </c>
      <c r="G54" s="341"/>
      <c r="H54" s="341"/>
      <c r="I54" s="341"/>
      <c r="J54" s="341"/>
      <c r="K54" s="341"/>
      <c r="L54" s="341"/>
      <c r="M54" s="341"/>
      <c r="N54" s="341"/>
      <c r="O54" s="341"/>
      <c r="P54" s="341"/>
      <c r="Q54" s="341"/>
      <c r="R54" s="341"/>
      <c r="S54" s="341"/>
      <c r="T54" s="341"/>
      <c r="U54" s="341"/>
      <c r="V54" s="341"/>
      <c r="W54" s="341"/>
      <c r="X54" s="341"/>
      <c r="Y54" s="341"/>
      <c r="Z54" s="341"/>
      <c r="AA54" s="341"/>
      <c r="AB54" s="341"/>
      <c r="AC54" s="341"/>
      <c r="AD54" s="341"/>
      <c r="AE54" s="341"/>
      <c r="AF54" s="341"/>
      <c r="AG54" s="341"/>
      <c r="AH54" s="341"/>
      <c r="AI54" s="341"/>
      <c r="AJ54" s="341"/>
      <c r="AK54" s="341"/>
      <c r="AL54" s="341"/>
      <c r="AM54" s="341"/>
      <c r="AN54" s="341"/>
      <c r="AO54" s="341"/>
      <c r="AP54" s="341"/>
      <c r="AQ54" s="341"/>
      <c r="AR54" s="342"/>
      <c r="AS54" s="79"/>
    </row>
    <row r="55" spans="1:45" ht="64.5" customHeight="1" thickBot="1" x14ac:dyDescent="0.3">
      <c r="A55" s="338"/>
      <c r="B55" s="339"/>
      <c r="C55" s="339"/>
      <c r="D55" s="339"/>
      <c r="E55" s="339"/>
      <c r="F55" s="343">
        <f>SUM(C14,C16,C18,C20,C22,C24,C26,C28,C30,C32,C34,C36,C38,C40,C42,C44,C46,C48,C50,C52)</f>
        <v>0</v>
      </c>
      <c r="G55" s="344"/>
      <c r="H55" s="344"/>
      <c r="I55" s="344"/>
      <c r="J55" s="344"/>
      <c r="K55" s="344"/>
      <c r="L55" s="344"/>
      <c r="M55" s="344"/>
      <c r="N55" s="344"/>
      <c r="O55" s="344"/>
      <c r="P55" s="344"/>
      <c r="Q55" s="344"/>
      <c r="R55" s="344"/>
      <c r="S55" s="344"/>
      <c r="T55" s="344"/>
      <c r="U55" s="344"/>
      <c r="V55" s="344"/>
      <c r="W55" s="344"/>
      <c r="X55" s="344"/>
      <c r="Y55" s="344"/>
      <c r="Z55" s="344"/>
      <c r="AA55" s="344"/>
      <c r="AB55" s="344"/>
      <c r="AC55" s="344"/>
      <c r="AD55" s="344"/>
      <c r="AE55" s="344"/>
      <c r="AF55" s="344"/>
      <c r="AG55" s="344"/>
      <c r="AH55" s="344"/>
      <c r="AI55" s="344"/>
      <c r="AJ55" s="344"/>
      <c r="AK55" s="344"/>
      <c r="AL55" s="344"/>
      <c r="AM55" s="344"/>
      <c r="AN55" s="344"/>
      <c r="AO55" s="344"/>
      <c r="AP55" s="344"/>
      <c r="AQ55" s="344"/>
      <c r="AR55" s="345"/>
      <c r="AS55" s="79"/>
    </row>
    <row r="56" spans="1:45" ht="8.25" customHeight="1" x14ac:dyDescent="0.25">
      <c r="A56" s="346" t="s">
        <v>1101</v>
      </c>
      <c r="B56" s="347"/>
      <c r="C56" s="347"/>
      <c r="D56" s="347"/>
      <c r="E56" s="348"/>
      <c r="F56" s="352" t="s">
        <v>1070</v>
      </c>
      <c r="G56" s="352"/>
      <c r="H56" s="352"/>
      <c r="I56" s="352"/>
      <c r="J56" s="352"/>
      <c r="K56" s="352"/>
      <c r="L56" s="352"/>
      <c r="M56" s="352"/>
      <c r="N56" s="352"/>
      <c r="O56" s="352"/>
      <c r="P56" s="352"/>
      <c r="Q56" s="352"/>
      <c r="R56" s="352"/>
      <c r="S56" s="352"/>
      <c r="T56" s="352"/>
      <c r="U56" s="352"/>
      <c r="V56" s="352"/>
      <c r="W56" s="352"/>
      <c r="X56" s="352"/>
      <c r="Y56" s="352"/>
      <c r="Z56" s="352"/>
      <c r="AA56" s="352"/>
      <c r="AB56" s="352"/>
      <c r="AC56" s="352"/>
      <c r="AD56" s="352"/>
      <c r="AE56" s="352"/>
      <c r="AF56" s="352"/>
      <c r="AG56" s="352"/>
      <c r="AH56" s="352"/>
      <c r="AI56" s="352"/>
      <c r="AJ56" s="352"/>
      <c r="AK56" s="352"/>
      <c r="AL56" s="352"/>
      <c r="AM56" s="352"/>
      <c r="AN56" s="352"/>
      <c r="AO56" s="352"/>
      <c r="AP56" s="352"/>
      <c r="AQ56" s="352"/>
      <c r="AR56" s="353"/>
      <c r="AS56" s="79"/>
    </row>
    <row r="57" spans="1:45" ht="64.5" customHeight="1" thickBot="1" x14ac:dyDescent="0.3">
      <c r="A57" s="349"/>
      <c r="B57" s="350"/>
      <c r="C57" s="350"/>
      <c r="D57" s="350"/>
      <c r="E57" s="351"/>
      <c r="F57" s="354">
        <f>SUMIF(B14:B52,"Z",AR14:AR52)</f>
        <v>0</v>
      </c>
      <c r="G57" s="355"/>
      <c r="H57" s="355"/>
      <c r="I57" s="355"/>
      <c r="J57" s="355"/>
      <c r="K57" s="355"/>
      <c r="L57" s="355"/>
      <c r="M57" s="355"/>
      <c r="N57" s="355"/>
      <c r="O57" s="355"/>
      <c r="P57" s="355"/>
      <c r="Q57" s="355"/>
      <c r="R57" s="355"/>
      <c r="S57" s="355"/>
      <c r="T57" s="355"/>
      <c r="U57" s="355"/>
      <c r="V57" s="355"/>
      <c r="W57" s="355"/>
      <c r="X57" s="355"/>
      <c r="Y57" s="355"/>
      <c r="Z57" s="355"/>
      <c r="AA57" s="355"/>
      <c r="AB57" s="355"/>
      <c r="AC57" s="355"/>
      <c r="AD57" s="355"/>
      <c r="AE57" s="355"/>
      <c r="AF57" s="355"/>
      <c r="AG57" s="355"/>
      <c r="AH57" s="355"/>
      <c r="AI57" s="355"/>
      <c r="AJ57" s="355"/>
      <c r="AK57" s="355"/>
      <c r="AL57" s="355"/>
      <c r="AM57" s="355"/>
      <c r="AN57" s="355"/>
      <c r="AO57" s="355"/>
      <c r="AP57" s="355"/>
      <c r="AQ57" s="355"/>
      <c r="AR57" s="356"/>
      <c r="AS57" s="79"/>
    </row>
    <row r="58" spans="1:45" ht="8.25" customHeight="1" x14ac:dyDescent="0.25">
      <c r="A58" s="346" t="s">
        <v>1102</v>
      </c>
      <c r="B58" s="347"/>
      <c r="C58" s="347"/>
      <c r="D58" s="347"/>
      <c r="E58" s="347"/>
      <c r="F58" s="361" t="s">
        <v>1071</v>
      </c>
      <c r="G58" s="362"/>
      <c r="H58" s="362"/>
      <c r="I58" s="362"/>
      <c r="J58" s="362"/>
      <c r="K58" s="362"/>
      <c r="L58" s="362"/>
      <c r="M58" s="362"/>
      <c r="N58" s="362"/>
      <c r="O58" s="362"/>
      <c r="P58" s="362"/>
      <c r="Q58" s="362"/>
      <c r="R58" s="362"/>
      <c r="S58" s="362"/>
      <c r="T58" s="362"/>
      <c r="U58" s="362"/>
      <c r="V58" s="362"/>
      <c r="W58" s="362"/>
      <c r="X58" s="362"/>
      <c r="Y58" s="362"/>
      <c r="Z58" s="362"/>
      <c r="AA58" s="362"/>
      <c r="AB58" s="362"/>
      <c r="AC58" s="362"/>
      <c r="AD58" s="362"/>
      <c r="AE58" s="362"/>
      <c r="AF58" s="362"/>
      <c r="AG58" s="362"/>
      <c r="AH58" s="362"/>
      <c r="AI58" s="362"/>
      <c r="AJ58" s="362"/>
      <c r="AK58" s="362"/>
      <c r="AL58" s="362"/>
      <c r="AM58" s="362"/>
      <c r="AN58" s="362"/>
      <c r="AO58" s="362"/>
      <c r="AP58" s="362"/>
      <c r="AQ58" s="362"/>
      <c r="AR58" s="363"/>
      <c r="AS58" s="79"/>
    </row>
    <row r="59" spans="1:45" ht="64.5" customHeight="1" thickBot="1" x14ac:dyDescent="0.3">
      <c r="A59" s="349"/>
      <c r="B59" s="350"/>
      <c r="C59" s="350"/>
      <c r="D59" s="350"/>
      <c r="E59" s="350"/>
      <c r="F59" s="354">
        <f>SUMIF(B14:B52,"N",AR14:AR52)</f>
        <v>0</v>
      </c>
      <c r="G59" s="355"/>
      <c r="H59" s="355"/>
      <c r="I59" s="355"/>
      <c r="J59" s="355"/>
      <c r="K59" s="355"/>
      <c r="L59" s="355"/>
      <c r="M59" s="355"/>
      <c r="N59" s="355"/>
      <c r="O59" s="355"/>
      <c r="P59" s="355"/>
      <c r="Q59" s="355"/>
      <c r="R59" s="355"/>
      <c r="S59" s="355"/>
      <c r="T59" s="355"/>
      <c r="U59" s="355"/>
      <c r="V59" s="355"/>
      <c r="W59" s="355"/>
      <c r="X59" s="355"/>
      <c r="Y59" s="355"/>
      <c r="Z59" s="355"/>
      <c r="AA59" s="355"/>
      <c r="AB59" s="355"/>
      <c r="AC59" s="355"/>
      <c r="AD59" s="355"/>
      <c r="AE59" s="355"/>
      <c r="AF59" s="355"/>
      <c r="AG59" s="355"/>
      <c r="AH59" s="355"/>
      <c r="AI59" s="355"/>
      <c r="AJ59" s="355"/>
      <c r="AK59" s="355"/>
      <c r="AL59" s="355"/>
      <c r="AM59" s="355"/>
      <c r="AN59" s="355"/>
      <c r="AO59" s="355"/>
      <c r="AP59" s="355"/>
      <c r="AQ59" s="355"/>
      <c r="AR59" s="356"/>
      <c r="AS59" s="79"/>
    </row>
    <row r="60" spans="1:45" ht="15.75" thickBot="1" x14ac:dyDescent="0.3">
      <c r="A60" s="364" t="s">
        <v>350</v>
      </c>
      <c r="B60" s="365"/>
      <c r="C60" s="365"/>
      <c r="D60" s="365"/>
      <c r="E60" s="366"/>
      <c r="F60" s="366"/>
      <c r="G60" s="366"/>
      <c r="H60" s="366"/>
      <c r="I60" s="366"/>
      <c r="J60" s="366"/>
      <c r="K60" s="366"/>
      <c r="L60" s="366"/>
      <c r="M60" s="366"/>
      <c r="N60" s="366"/>
      <c r="O60" s="366"/>
      <c r="P60" s="366"/>
      <c r="Q60" s="366"/>
      <c r="R60" s="366"/>
      <c r="S60" s="366"/>
      <c r="T60" s="366"/>
      <c r="U60" s="366"/>
      <c r="V60" s="366"/>
      <c r="W60" s="366"/>
      <c r="X60" s="366"/>
      <c r="Y60" s="366"/>
      <c r="Z60" s="366"/>
      <c r="AA60" s="366"/>
      <c r="AB60" s="366"/>
      <c r="AC60" s="366"/>
      <c r="AD60" s="366"/>
      <c r="AE60" s="366"/>
      <c r="AF60" s="366"/>
      <c r="AG60" s="366"/>
      <c r="AH60" s="366"/>
      <c r="AI60" s="366"/>
      <c r="AJ60" s="366"/>
      <c r="AK60" s="366"/>
      <c r="AL60" s="366"/>
      <c r="AM60" s="366"/>
      <c r="AN60" s="366"/>
      <c r="AO60" s="366"/>
      <c r="AP60" s="366"/>
      <c r="AQ60" s="366"/>
      <c r="AR60" s="367"/>
      <c r="AS60" s="79"/>
    </row>
    <row r="61" spans="1:45" ht="9.75" customHeight="1" x14ac:dyDescent="0.25">
      <c r="A61" s="15"/>
      <c r="B61" s="368" t="s">
        <v>1095</v>
      </c>
      <c r="C61" s="369"/>
      <c r="D61" s="369"/>
      <c r="E61" s="370"/>
      <c r="F61" s="371" t="s">
        <v>1096</v>
      </c>
      <c r="G61" s="372"/>
      <c r="H61" s="372"/>
      <c r="I61" s="372"/>
      <c r="J61" s="372"/>
      <c r="K61" s="372"/>
      <c r="L61" s="372"/>
      <c r="M61" s="372"/>
      <c r="N61" s="372"/>
      <c r="O61" s="372"/>
      <c r="P61" s="372"/>
      <c r="Q61" s="372"/>
      <c r="R61" s="372"/>
      <c r="S61" s="371" t="s">
        <v>1097</v>
      </c>
      <c r="T61" s="372"/>
      <c r="U61" s="372"/>
      <c r="V61" s="372"/>
      <c r="W61" s="372"/>
      <c r="X61" s="372"/>
      <c r="Y61" s="372"/>
      <c r="Z61" s="372"/>
      <c r="AA61" s="372"/>
      <c r="AB61" s="372"/>
      <c r="AC61" s="372"/>
      <c r="AD61" s="372"/>
      <c r="AE61" s="372"/>
      <c r="AF61" s="372"/>
      <c r="AG61" s="372"/>
      <c r="AH61" s="372"/>
      <c r="AI61" s="372"/>
      <c r="AJ61" s="372"/>
      <c r="AK61" s="372"/>
      <c r="AL61" s="372"/>
      <c r="AM61" s="372"/>
      <c r="AN61" s="372"/>
      <c r="AO61" s="372"/>
      <c r="AP61" s="372"/>
      <c r="AQ61" s="372"/>
      <c r="AR61" s="373"/>
      <c r="AS61" s="79"/>
    </row>
    <row r="62" spans="1:45" ht="28.5" customHeight="1" x14ac:dyDescent="0.25">
      <c r="A62" s="15"/>
      <c r="B62" s="128"/>
      <c r="C62" s="129"/>
      <c r="D62" s="129"/>
      <c r="E62" s="130"/>
      <c r="F62" s="128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30"/>
      <c r="S62" s="128"/>
      <c r="T62" s="129"/>
      <c r="U62" s="129"/>
      <c r="V62" s="129"/>
      <c r="W62" s="129"/>
      <c r="X62" s="129"/>
      <c r="Y62" s="129"/>
      <c r="Z62" s="129"/>
      <c r="AA62" s="129"/>
      <c r="AB62" s="129"/>
      <c r="AC62" s="129"/>
      <c r="AD62" s="129"/>
      <c r="AE62" s="129"/>
      <c r="AF62" s="129"/>
      <c r="AG62" s="129"/>
      <c r="AH62" s="129"/>
      <c r="AI62" s="129"/>
      <c r="AJ62" s="129"/>
      <c r="AK62" s="129"/>
      <c r="AL62" s="129"/>
      <c r="AM62" s="129"/>
      <c r="AN62" s="129"/>
      <c r="AO62" s="129"/>
      <c r="AP62" s="129"/>
      <c r="AQ62" s="129"/>
      <c r="AR62" s="374"/>
      <c r="AS62" s="79"/>
    </row>
    <row r="63" spans="1:45" ht="10.5" customHeight="1" x14ac:dyDescent="0.25">
      <c r="A63" s="15"/>
      <c r="B63" s="233" t="s">
        <v>1098</v>
      </c>
      <c r="C63" s="234"/>
      <c r="D63" s="234"/>
      <c r="E63" s="234"/>
      <c r="F63" s="234"/>
      <c r="G63" s="234"/>
      <c r="H63" s="234"/>
      <c r="I63" s="234"/>
      <c r="J63" s="234"/>
      <c r="K63" s="234"/>
      <c r="L63" s="234"/>
      <c r="M63" s="234"/>
      <c r="N63" s="234"/>
      <c r="O63" s="234"/>
      <c r="P63" s="234"/>
      <c r="Q63" s="234"/>
      <c r="R63" s="235"/>
      <c r="S63" s="305" t="s">
        <v>1099</v>
      </c>
      <c r="T63" s="305"/>
      <c r="U63" s="305"/>
      <c r="V63" s="305"/>
      <c r="W63" s="305"/>
      <c r="X63" s="305"/>
      <c r="Y63" s="305"/>
      <c r="Z63" s="305"/>
      <c r="AA63" s="305"/>
      <c r="AB63" s="305"/>
      <c r="AC63" s="305"/>
      <c r="AD63" s="305"/>
      <c r="AE63" s="305"/>
      <c r="AF63" s="305"/>
      <c r="AG63" s="305"/>
      <c r="AH63" s="305"/>
      <c r="AI63" s="305"/>
      <c r="AJ63" s="305"/>
      <c r="AK63" s="305"/>
      <c r="AL63" s="305"/>
      <c r="AM63" s="305"/>
      <c r="AN63" s="305"/>
      <c r="AO63" s="305"/>
      <c r="AP63" s="305"/>
      <c r="AQ63" s="305"/>
      <c r="AR63" s="307"/>
      <c r="AS63" s="79"/>
    </row>
    <row r="64" spans="1:45" ht="30.75" customHeight="1" thickBot="1" x14ac:dyDescent="0.3">
      <c r="A64" s="15"/>
      <c r="B64" s="357"/>
      <c r="C64" s="358"/>
      <c r="D64" s="358"/>
      <c r="E64" s="358"/>
      <c r="F64" s="358"/>
      <c r="G64" s="358"/>
      <c r="H64" s="358"/>
      <c r="I64" s="358"/>
      <c r="J64" s="358"/>
      <c r="K64" s="358"/>
      <c r="L64" s="358"/>
      <c r="M64" s="358"/>
      <c r="N64" s="358"/>
      <c r="O64" s="358"/>
      <c r="P64" s="358"/>
      <c r="Q64" s="358"/>
      <c r="R64" s="359"/>
      <c r="S64" s="357"/>
      <c r="T64" s="358"/>
      <c r="U64" s="358"/>
      <c r="V64" s="358"/>
      <c r="W64" s="358"/>
      <c r="X64" s="358"/>
      <c r="Y64" s="358"/>
      <c r="Z64" s="358"/>
      <c r="AA64" s="358"/>
      <c r="AB64" s="358"/>
      <c r="AC64" s="358"/>
      <c r="AD64" s="358"/>
      <c r="AE64" s="358"/>
      <c r="AF64" s="358"/>
      <c r="AG64" s="358"/>
      <c r="AH64" s="358"/>
      <c r="AI64" s="358"/>
      <c r="AJ64" s="358"/>
      <c r="AK64" s="358"/>
      <c r="AL64" s="358"/>
      <c r="AM64" s="358"/>
      <c r="AN64" s="358"/>
      <c r="AO64" s="358"/>
      <c r="AP64" s="358"/>
      <c r="AQ64" s="358"/>
      <c r="AR64" s="360"/>
      <c r="AS64" s="79"/>
    </row>
    <row r="65" spans="1:45" ht="23.25" customHeight="1" x14ac:dyDescent="0.25">
      <c r="A65" s="384" t="s">
        <v>30</v>
      </c>
      <c r="B65" s="385"/>
      <c r="C65" s="385"/>
      <c r="D65" s="385"/>
      <c r="E65" s="385"/>
      <c r="F65" s="385"/>
      <c r="G65" s="385"/>
      <c r="H65" s="385"/>
      <c r="I65" s="385"/>
      <c r="J65" s="385"/>
      <c r="K65" s="385"/>
      <c r="L65" s="385"/>
      <c r="M65" s="385"/>
      <c r="N65" s="385"/>
      <c r="O65" s="385"/>
      <c r="P65" s="385"/>
      <c r="Q65" s="385"/>
      <c r="R65" s="385"/>
      <c r="S65" s="385"/>
      <c r="T65" s="385"/>
      <c r="U65" s="385"/>
      <c r="V65" s="385"/>
      <c r="W65" s="385"/>
      <c r="X65" s="385"/>
      <c r="Y65" s="385"/>
      <c r="Z65" s="385"/>
      <c r="AA65" s="385"/>
      <c r="AB65" s="385"/>
      <c r="AC65" s="385"/>
      <c r="AD65" s="385"/>
      <c r="AE65" s="385"/>
      <c r="AF65" s="385"/>
      <c r="AG65" s="385"/>
      <c r="AH65" s="385"/>
      <c r="AI65" s="385"/>
      <c r="AJ65" s="385"/>
      <c r="AK65" s="385"/>
      <c r="AL65" s="385"/>
      <c r="AM65" s="385"/>
      <c r="AN65" s="385"/>
      <c r="AO65" s="385"/>
      <c r="AP65" s="385"/>
      <c r="AQ65" s="385"/>
      <c r="AR65" s="386"/>
    </row>
    <row r="66" spans="1:45" ht="15" customHeight="1" x14ac:dyDescent="0.25">
      <c r="A66" s="387" t="s">
        <v>270</v>
      </c>
      <c r="B66" s="276"/>
      <c r="C66" s="276"/>
      <c r="D66" s="276"/>
      <c r="E66" s="276"/>
      <c r="F66" s="276"/>
      <c r="G66" s="276"/>
      <c r="H66" s="276"/>
      <c r="I66" s="276"/>
      <c r="J66" s="276"/>
      <c r="K66" s="276"/>
      <c r="L66" s="276"/>
      <c r="M66" s="276"/>
      <c r="N66" s="276"/>
      <c r="O66" s="276"/>
      <c r="P66" s="276"/>
      <c r="Q66" s="276"/>
      <c r="R66" s="276"/>
      <c r="S66" s="276"/>
      <c r="T66" s="276"/>
      <c r="U66" s="276"/>
      <c r="V66" s="276"/>
      <c r="W66" s="276"/>
      <c r="X66" s="276"/>
      <c r="Y66" s="276"/>
      <c r="Z66" s="276"/>
      <c r="AA66" s="276"/>
      <c r="AB66" s="276"/>
      <c r="AC66" s="276"/>
      <c r="AD66" s="276"/>
      <c r="AE66" s="276"/>
      <c r="AF66" s="276"/>
      <c r="AG66" s="276"/>
      <c r="AH66" s="276"/>
      <c r="AI66" s="276"/>
      <c r="AJ66" s="276"/>
      <c r="AK66" s="276"/>
      <c r="AL66" s="276"/>
      <c r="AM66" s="276"/>
      <c r="AN66" s="276"/>
      <c r="AO66" s="276"/>
      <c r="AP66" s="276"/>
      <c r="AQ66" s="276"/>
      <c r="AR66" s="388"/>
      <c r="AS66" s="79"/>
    </row>
    <row r="67" spans="1:45" ht="15" customHeight="1" x14ac:dyDescent="0.25">
      <c r="A67" s="378" t="s">
        <v>343</v>
      </c>
      <c r="B67" s="389"/>
      <c r="C67" s="389"/>
      <c r="D67" s="389"/>
      <c r="E67" s="389"/>
      <c r="F67" s="389"/>
      <c r="G67" s="389"/>
      <c r="H67" s="389"/>
      <c r="I67" s="389"/>
      <c r="J67" s="389"/>
      <c r="K67" s="389"/>
      <c r="L67" s="389"/>
      <c r="M67" s="389"/>
      <c r="N67" s="389"/>
      <c r="O67" s="389"/>
      <c r="P67" s="389"/>
      <c r="Q67" s="389"/>
      <c r="R67" s="389"/>
      <c r="S67" s="389"/>
      <c r="T67" s="389"/>
      <c r="U67" s="389"/>
      <c r="V67" s="389"/>
      <c r="W67" s="389"/>
      <c r="X67" s="389"/>
      <c r="Y67" s="389"/>
      <c r="Z67" s="389"/>
      <c r="AA67" s="389"/>
      <c r="AB67" s="389"/>
      <c r="AC67" s="389"/>
      <c r="AD67" s="389"/>
      <c r="AE67" s="389"/>
      <c r="AF67" s="389"/>
      <c r="AG67" s="389"/>
      <c r="AH67" s="389"/>
      <c r="AI67" s="389"/>
      <c r="AJ67" s="389"/>
      <c r="AK67" s="389"/>
      <c r="AL67" s="389"/>
      <c r="AM67" s="389"/>
      <c r="AN67" s="389"/>
      <c r="AO67" s="389"/>
      <c r="AP67" s="389"/>
      <c r="AQ67" s="389"/>
      <c r="AR67" s="390"/>
      <c r="AS67" s="79"/>
    </row>
    <row r="68" spans="1:45" ht="24" customHeight="1" x14ac:dyDescent="0.25">
      <c r="A68" s="375" t="s">
        <v>338</v>
      </c>
      <c r="B68" s="376"/>
      <c r="C68" s="376"/>
      <c r="D68" s="376"/>
      <c r="E68" s="376"/>
      <c r="F68" s="376"/>
      <c r="G68" s="376"/>
      <c r="H68" s="376"/>
      <c r="I68" s="376"/>
      <c r="J68" s="376"/>
      <c r="K68" s="376"/>
      <c r="L68" s="376"/>
      <c r="M68" s="376"/>
      <c r="N68" s="376"/>
      <c r="O68" s="376"/>
      <c r="P68" s="376"/>
      <c r="Q68" s="376"/>
      <c r="R68" s="376"/>
      <c r="S68" s="376"/>
      <c r="T68" s="376"/>
      <c r="U68" s="376"/>
      <c r="V68" s="376"/>
      <c r="W68" s="376"/>
      <c r="X68" s="376"/>
      <c r="Y68" s="376"/>
      <c r="Z68" s="376"/>
      <c r="AA68" s="376"/>
      <c r="AB68" s="376"/>
      <c r="AC68" s="376"/>
      <c r="AD68" s="376"/>
      <c r="AE68" s="376"/>
      <c r="AF68" s="376"/>
      <c r="AG68" s="376"/>
      <c r="AH68" s="376"/>
      <c r="AI68" s="376"/>
      <c r="AJ68" s="376"/>
      <c r="AK68" s="376"/>
      <c r="AL68" s="376"/>
      <c r="AM68" s="376"/>
      <c r="AN68" s="376"/>
      <c r="AO68" s="376"/>
      <c r="AP68" s="376"/>
      <c r="AQ68" s="376"/>
      <c r="AR68" s="377"/>
      <c r="AS68" s="79"/>
    </row>
    <row r="69" spans="1:45" ht="15" customHeight="1" x14ac:dyDescent="0.25">
      <c r="A69" s="375" t="s">
        <v>339</v>
      </c>
      <c r="B69" s="376"/>
      <c r="C69" s="376"/>
      <c r="D69" s="376"/>
      <c r="E69" s="376"/>
      <c r="F69" s="376"/>
      <c r="G69" s="376"/>
      <c r="H69" s="376"/>
      <c r="I69" s="376"/>
      <c r="J69" s="376"/>
      <c r="K69" s="376"/>
      <c r="L69" s="376"/>
      <c r="M69" s="376"/>
      <c r="N69" s="376"/>
      <c r="O69" s="376"/>
      <c r="P69" s="376"/>
      <c r="Q69" s="376"/>
      <c r="R69" s="376"/>
      <c r="S69" s="376"/>
      <c r="T69" s="376"/>
      <c r="U69" s="376"/>
      <c r="V69" s="376"/>
      <c r="W69" s="376"/>
      <c r="X69" s="376"/>
      <c r="Y69" s="376"/>
      <c r="Z69" s="376"/>
      <c r="AA69" s="376"/>
      <c r="AB69" s="376"/>
      <c r="AC69" s="376"/>
      <c r="AD69" s="376"/>
      <c r="AE69" s="376"/>
      <c r="AF69" s="376"/>
      <c r="AG69" s="376"/>
      <c r="AH69" s="376"/>
      <c r="AI69" s="376"/>
      <c r="AJ69" s="376"/>
      <c r="AK69" s="376"/>
      <c r="AL69" s="376"/>
      <c r="AM69" s="376"/>
      <c r="AN69" s="376"/>
      <c r="AO69" s="376"/>
      <c r="AP69" s="376"/>
      <c r="AQ69" s="376"/>
      <c r="AR69" s="377"/>
      <c r="AS69" s="79"/>
    </row>
    <row r="70" spans="1:45" ht="24.75" customHeight="1" x14ac:dyDescent="0.25">
      <c r="A70" s="391" t="s">
        <v>1103</v>
      </c>
      <c r="B70" s="392"/>
      <c r="C70" s="392"/>
      <c r="D70" s="392"/>
      <c r="E70" s="392"/>
      <c r="F70" s="392"/>
      <c r="G70" s="392"/>
      <c r="H70" s="392"/>
      <c r="I70" s="392"/>
      <c r="J70" s="392"/>
      <c r="K70" s="392"/>
      <c r="L70" s="392"/>
      <c r="M70" s="392"/>
      <c r="N70" s="392"/>
      <c r="O70" s="392"/>
      <c r="P70" s="392"/>
      <c r="Q70" s="392"/>
      <c r="R70" s="392"/>
      <c r="S70" s="392"/>
      <c r="T70" s="392"/>
      <c r="U70" s="392"/>
      <c r="V70" s="392"/>
      <c r="W70" s="392"/>
      <c r="X70" s="392"/>
      <c r="Y70" s="392"/>
      <c r="Z70" s="392"/>
      <c r="AA70" s="392"/>
      <c r="AB70" s="392"/>
      <c r="AC70" s="392"/>
      <c r="AD70" s="392"/>
      <c r="AE70" s="392"/>
      <c r="AF70" s="392"/>
      <c r="AG70" s="392"/>
      <c r="AH70" s="392"/>
      <c r="AI70" s="392"/>
      <c r="AJ70" s="392"/>
      <c r="AK70" s="392"/>
      <c r="AL70" s="392"/>
      <c r="AM70" s="392"/>
      <c r="AN70" s="392"/>
      <c r="AO70" s="392"/>
      <c r="AP70" s="392"/>
      <c r="AQ70" s="392"/>
      <c r="AR70" s="393"/>
    </row>
    <row r="71" spans="1:45" ht="15" customHeight="1" x14ac:dyDescent="0.25">
      <c r="A71" s="375" t="s">
        <v>344</v>
      </c>
      <c r="B71" s="376"/>
      <c r="C71" s="376"/>
      <c r="D71" s="376"/>
      <c r="E71" s="376"/>
      <c r="F71" s="376"/>
      <c r="G71" s="376"/>
      <c r="H71" s="376"/>
      <c r="I71" s="376"/>
      <c r="J71" s="376"/>
      <c r="K71" s="376"/>
      <c r="L71" s="376"/>
      <c r="M71" s="376"/>
      <c r="N71" s="376"/>
      <c r="O71" s="376"/>
      <c r="P71" s="376"/>
      <c r="Q71" s="376"/>
      <c r="R71" s="376"/>
      <c r="S71" s="376"/>
      <c r="T71" s="376"/>
      <c r="U71" s="376"/>
      <c r="V71" s="376"/>
      <c r="W71" s="376"/>
      <c r="X71" s="376"/>
      <c r="Y71" s="376"/>
      <c r="Z71" s="376"/>
      <c r="AA71" s="376"/>
      <c r="AB71" s="376"/>
      <c r="AC71" s="376"/>
      <c r="AD71" s="376"/>
      <c r="AE71" s="376"/>
      <c r="AF71" s="376"/>
      <c r="AG71" s="376"/>
      <c r="AH71" s="376"/>
      <c r="AI71" s="376"/>
      <c r="AJ71" s="376"/>
      <c r="AK71" s="376"/>
      <c r="AL71" s="376"/>
      <c r="AM71" s="376"/>
      <c r="AN71" s="376"/>
      <c r="AO71" s="376"/>
      <c r="AP71" s="376"/>
      <c r="AQ71" s="376"/>
      <c r="AR71" s="377"/>
    </row>
    <row r="72" spans="1:45" ht="17.25" customHeight="1" x14ac:dyDescent="0.25">
      <c r="A72" s="378" t="s">
        <v>345</v>
      </c>
      <c r="B72" s="379"/>
      <c r="C72" s="379"/>
      <c r="D72" s="379"/>
      <c r="E72" s="379"/>
      <c r="F72" s="379"/>
      <c r="G72" s="379"/>
      <c r="H72" s="379"/>
      <c r="I72" s="379"/>
      <c r="J72" s="379"/>
      <c r="K72" s="379"/>
      <c r="L72" s="379"/>
      <c r="M72" s="379"/>
      <c r="N72" s="379"/>
      <c r="O72" s="379"/>
      <c r="P72" s="379"/>
      <c r="Q72" s="379"/>
      <c r="R72" s="379"/>
      <c r="S72" s="379"/>
      <c r="T72" s="379"/>
      <c r="U72" s="379"/>
      <c r="V72" s="379"/>
      <c r="W72" s="379"/>
      <c r="X72" s="379"/>
      <c r="Y72" s="379"/>
      <c r="Z72" s="379"/>
      <c r="AA72" s="379"/>
      <c r="AB72" s="379"/>
      <c r="AC72" s="379"/>
      <c r="AD72" s="379"/>
      <c r="AE72" s="379"/>
      <c r="AF72" s="379"/>
      <c r="AG72" s="379"/>
      <c r="AH72" s="379"/>
      <c r="AI72" s="379"/>
      <c r="AJ72" s="379"/>
      <c r="AK72" s="379"/>
      <c r="AL72" s="379"/>
      <c r="AM72" s="379"/>
      <c r="AN72" s="379"/>
      <c r="AO72" s="379"/>
      <c r="AP72" s="379"/>
      <c r="AQ72" s="379"/>
      <c r="AR72" s="380"/>
    </row>
    <row r="73" spans="1:45" x14ac:dyDescent="0.25">
      <c r="A73" s="381" t="s">
        <v>1104</v>
      </c>
      <c r="B73" s="382"/>
      <c r="C73" s="382"/>
      <c r="D73" s="382"/>
      <c r="E73" s="382"/>
      <c r="F73" s="382"/>
      <c r="G73" s="382"/>
      <c r="H73" s="382"/>
      <c r="I73" s="382"/>
      <c r="J73" s="382"/>
      <c r="K73" s="382"/>
      <c r="L73" s="382"/>
      <c r="M73" s="382"/>
      <c r="N73" s="382"/>
      <c r="O73" s="382"/>
      <c r="P73" s="382"/>
      <c r="Q73" s="382"/>
      <c r="R73" s="382"/>
      <c r="S73" s="382"/>
      <c r="T73" s="382"/>
      <c r="U73" s="382"/>
      <c r="V73" s="382"/>
      <c r="W73" s="382"/>
      <c r="X73" s="382"/>
      <c r="Y73" s="382"/>
      <c r="Z73" s="382"/>
      <c r="AA73" s="382"/>
      <c r="AB73" s="382"/>
      <c r="AC73" s="382"/>
      <c r="AD73" s="382"/>
      <c r="AE73" s="382"/>
      <c r="AF73" s="382"/>
      <c r="AG73" s="382"/>
      <c r="AH73" s="382"/>
      <c r="AI73" s="382"/>
      <c r="AJ73" s="382"/>
      <c r="AK73" s="382"/>
      <c r="AL73" s="382"/>
      <c r="AM73" s="382"/>
      <c r="AN73" s="382"/>
      <c r="AO73" s="382"/>
      <c r="AP73" s="382"/>
      <c r="AQ73" s="382"/>
      <c r="AR73" s="383"/>
      <c r="AS73" s="79"/>
    </row>
    <row r="78" spans="1:45" ht="18" x14ac:dyDescent="0.25">
      <c r="D78" s="25"/>
    </row>
    <row r="79" spans="1:45" ht="18" x14ac:dyDescent="0.25">
      <c r="D79" s="26"/>
    </row>
    <row r="80" spans="1:45" ht="18" x14ac:dyDescent="0.25">
      <c r="D80" s="25"/>
    </row>
    <row r="81" spans="4:4" ht="18" x14ac:dyDescent="0.25">
      <c r="D81" s="25"/>
    </row>
    <row r="82" spans="4:4" ht="18" x14ac:dyDescent="0.25">
      <c r="D82" s="25"/>
    </row>
  </sheetData>
  <sheetProtection algorithmName="SHA-512" hashValue="W2V1caU/YNtAsm3p3NWrwL8A25EfBaN/UqMlxUYYERhq0ingwHT4TLEAtGBIdtSTr1/zFex64Tia8/yuHE0Y6g==" saltValue="EA2dCAW08m9vlDcehRn9Eg==" spinCount="100000" sheet="1" formatCells="0" selectLockedCells="1"/>
  <dataConsolidate/>
  <mergeCells count="51">
    <mergeCell ref="B1:AR1"/>
    <mergeCell ref="A2:AR2"/>
    <mergeCell ref="A3:AR3"/>
    <mergeCell ref="A4:AR4"/>
    <mergeCell ref="B5:T5"/>
    <mergeCell ref="U5:AR5"/>
    <mergeCell ref="B6:T6"/>
    <mergeCell ref="U6:AR6"/>
    <mergeCell ref="A7:AR7"/>
    <mergeCell ref="A8:A11"/>
    <mergeCell ref="B8:B11"/>
    <mergeCell ref="D8:AQ8"/>
    <mergeCell ref="AR8:AR11"/>
    <mergeCell ref="C9:C11"/>
    <mergeCell ref="D9:D11"/>
    <mergeCell ref="E9:E11"/>
    <mergeCell ref="F9:AQ9"/>
    <mergeCell ref="F10:P10"/>
    <mergeCell ref="Q10:X10"/>
    <mergeCell ref="Y10:AF10"/>
    <mergeCell ref="AG10:AM10"/>
    <mergeCell ref="AN10:AQ10"/>
    <mergeCell ref="A54:E55"/>
    <mergeCell ref="F54:AR54"/>
    <mergeCell ref="F55:AR55"/>
    <mergeCell ref="A56:E57"/>
    <mergeCell ref="F56:AR56"/>
    <mergeCell ref="F57:AR57"/>
    <mergeCell ref="B64:R64"/>
    <mergeCell ref="S64:AR64"/>
    <mergeCell ref="A58:E59"/>
    <mergeCell ref="F58:AR58"/>
    <mergeCell ref="F59:AR59"/>
    <mergeCell ref="A60:AR60"/>
    <mergeCell ref="B61:E61"/>
    <mergeCell ref="F61:R61"/>
    <mergeCell ref="S61:AR61"/>
    <mergeCell ref="B62:E62"/>
    <mergeCell ref="F62:R62"/>
    <mergeCell ref="S62:AR62"/>
    <mergeCell ref="B63:R63"/>
    <mergeCell ref="S63:AR63"/>
    <mergeCell ref="A71:AR71"/>
    <mergeCell ref="A72:AR72"/>
    <mergeCell ref="A73:AR73"/>
    <mergeCell ref="A65:AR65"/>
    <mergeCell ref="A66:AR66"/>
    <mergeCell ref="A67:AR67"/>
    <mergeCell ref="A68:AR68"/>
    <mergeCell ref="A69:AR69"/>
    <mergeCell ref="A70:AR70"/>
  </mergeCells>
  <dataValidations count="5">
    <dataValidation type="list" allowBlank="1" showInputMessage="1" showErrorMessage="1" sqref="D14 D16 D18 D20 D22 D24 D26 D28 D30 D32 D34 D36 D38 D40 D42 D44 D46 D48 D50 D52" xr:uid="{00000000-0002-0000-0500-000000000000}">
      <mc:AlternateContent xmlns:x12ac="http://schemas.microsoft.com/office/spreadsheetml/2011/1/ac" xmlns:mc="http://schemas.openxmlformats.org/markup-compatibility/2006">
        <mc:Choice Requires="x12ac">
          <x12ac:list>handel,gastronomia,usługi,"obsługa biurowa, pomieszczenia socjalne związane z działalnością produkcyjną",szkoły,żłobki,przedszkola,przemysłowe zakłady produkcyjne,"biura, urzędy i instytucje",szpitale,hotele i inne obiekty noclegowe</x12ac:list>
        </mc:Choice>
        <mc:Fallback>
          <formula1>"handel,gastronomia,usługi,obsługa biurowa, pomieszczenia socjalne związane z działalnością produkcyjną,szkoły,żłobki,przedszkola,przemysłowe zakłady produkcyjne,biura, urzędy i instytucje,szpitale,hotele i inne obiekty noclegowe"</formula1>
        </mc:Fallback>
      </mc:AlternateContent>
    </dataValidation>
    <dataValidation type="list" allowBlank="1" showInputMessage="1" showErrorMessage="1" sqref="B14" xr:uid="{00000000-0002-0000-0500-000001000000}">
      <formula1>",Z,N,B, ,"</formula1>
    </dataValidation>
    <dataValidation type="list" allowBlank="1" showInputMessage="1" showErrorMessage="1" sqref="B16 B18 B20 B22 B24 B26 B28 B30 B32 B34 B36 B38 B40 B42 B44 B46 B48 B50 B52" xr:uid="{00000000-0002-0000-0500-000002000000}">
      <formula1>",Z,N,B"</formula1>
    </dataValidation>
    <dataValidation type="list" allowBlank="1" showInputMessage="1" showErrorMessage="1" sqref="F14:P14 AN14:AQ14 F50:P50 AN50:AQ50 F16:P16 AN16:AQ16 F18:P18 AN18:AQ18 F20:P20 AN20:AQ20 F22:P22 AN22:AQ22 F24:P24 AN24:AQ24 F26:P26 AN26:AQ26 F28:P28 AN28:AQ28 F30:P30 AN30:AQ30 F32:P32 AN32:AQ32 F34:P34 AN34:AQ34 F36:P36 AN36:AQ36 F38:P38 AN38:AQ38 F40:P40 AN40:AQ40 F42:P42 AN42:AQ42 F44:P44 AN44:AQ44 F46:P46 AN46:AQ46 F48:P48 AN48:AQ48 F52:P52 AN52:AQ52" xr:uid="{00000000-0002-0000-0500-000003000000}">
      <mc:AlternateContent xmlns:x12ac="http://schemas.microsoft.com/office/spreadsheetml/2011/1/ac" xmlns:mc="http://schemas.openxmlformats.org/markup-compatibility/2006">
        <mc:Choice Requires="x12ac">
          <x12ac:list>0,"4,33","8,66","12,99","17,32","21,65","25,98","30,31","34,64","38,97","43,3","47,63","51,96","56,29","60,62","64,95"</x12ac:list>
        </mc:Choice>
        <mc:Fallback>
          <formula1>"0,4,33,8,66,12,99,17,32,21,65,25,98,30,31,34,64,38,97,43,3,47,63,51,96,56,29,60,62,64,95"</formula1>
        </mc:Fallback>
      </mc:AlternateContent>
    </dataValidation>
    <dataValidation type="list" allowBlank="1" showInputMessage="1" showErrorMessage="1" sqref="Q14:AM14 Q36:AM36 Q42:AM42 Q50:AM50 Q26:AM26 Q38:AM38 Q16:AM16 Q32:AM32 Q48:AM48 Q18:AM18 Q28:AM28 Q46:AM46 Q20:AM20 Q34:AM34 Q40:AM40 Q22:AM22 Q30:AM30 Q44:AM44 Q24:AM24 Q52:AM52" xr:uid="{00000000-0002-0000-0500-000004000000}">
      <mc:AlternateContent xmlns:x12ac="http://schemas.microsoft.com/office/spreadsheetml/2011/1/ac" xmlns:mc="http://schemas.openxmlformats.org/markup-compatibility/2006">
        <mc:Choice Requires="x12ac">
          <x12ac:list>"2,17","4,34","6,51","8,68","10,85","13,02","15,19","17,36","19,53","21,7","23,87","26,04","28,21","30,38","32,55"</x12ac:list>
        </mc:Choice>
        <mc:Fallback>
          <formula1>"2,17,4,34,6,51,8,68,10,85,13,02,15,19,17,36,19,53,21,7,23,87,26,04,28,21,30,38,32,55"</formula1>
        </mc:Fallback>
      </mc:AlternateContent>
    </dataValidation>
  </dataValidations>
  <printOptions horizontalCentered="1"/>
  <pageMargins left="0.25" right="0.25" top="0.75" bottom="0.75" header="0.3" footer="0.3"/>
  <pageSetup paperSize="8" scale="49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S82"/>
  <sheetViews>
    <sheetView showGridLines="0" view="pageBreakPreview" zoomScale="70" zoomScaleNormal="70" zoomScaleSheetLayoutView="70" workbookViewId="0">
      <pane ySplit="12" topLeftCell="A13" activePane="bottomLeft" state="frozen"/>
      <selection pane="bottomLeft" activeCell="B62" sqref="B62:E62"/>
    </sheetView>
  </sheetViews>
  <sheetFormatPr defaultRowHeight="15" x14ac:dyDescent="0.25"/>
  <cols>
    <col min="1" max="1" width="10.42578125" customWidth="1"/>
    <col min="2" max="2" width="9.85546875" customWidth="1"/>
    <col min="3" max="3" width="13.28515625" customWidth="1"/>
    <col min="4" max="4" width="33.85546875" customWidth="1"/>
    <col min="5" max="5" width="13.7109375" customWidth="1"/>
    <col min="6" max="13" width="6.7109375" customWidth="1"/>
    <col min="14" max="16" width="8.5703125" customWidth="1"/>
    <col min="17" max="21" width="6.7109375" customWidth="1"/>
    <col min="22" max="22" width="7.5703125" customWidth="1"/>
    <col min="23" max="25" width="8.28515625" customWidth="1"/>
    <col min="26" max="29" width="6.7109375" customWidth="1"/>
    <col min="30" max="32" width="8.42578125" customWidth="1"/>
    <col min="33" max="34" width="7.85546875" customWidth="1"/>
    <col min="35" max="37" width="6.7109375" customWidth="1"/>
    <col min="38" max="39" width="8.5703125" customWidth="1"/>
    <col min="40" max="40" width="6.7109375" customWidth="1"/>
    <col min="41" max="42" width="8.7109375" customWidth="1"/>
    <col min="43" max="43" width="8.5703125" customWidth="1"/>
    <col min="44" max="44" width="24.28515625" customWidth="1"/>
  </cols>
  <sheetData>
    <row r="1" spans="1:45" ht="18" customHeight="1" thickBot="1" x14ac:dyDescent="0.3">
      <c r="A1" t="s">
        <v>174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7"/>
      <c r="Z1" s="257"/>
      <c r="AA1" s="257"/>
      <c r="AB1" s="257"/>
      <c r="AC1" s="257"/>
      <c r="AD1" s="257"/>
      <c r="AE1" s="257"/>
      <c r="AF1" s="257"/>
      <c r="AG1" s="257"/>
      <c r="AH1" s="257"/>
      <c r="AI1" s="257"/>
      <c r="AJ1" s="257"/>
      <c r="AK1" s="257"/>
      <c r="AL1" s="257"/>
      <c r="AM1" s="257"/>
      <c r="AN1" s="257"/>
      <c r="AO1" s="257"/>
      <c r="AP1" s="257"/>
      <c r="AQ1" s="257"/>
      <c r="AR1" s="257"/>
    </row>
    <row r="2" spans="1:45" ht="18" customHeight="1" x14ac:dyDescent="0.25">
      <c r="A2" s="295" t="s">
        <v>236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  <c r="W2" s="296"/>
      <c r="X2" s="296"/>
      <c r="Y2" s="296"/>
      <c r="Z2" s="296"/>
      <c r="AA2" s="296"/>
      <c r="AB2" s="296"/>
      <c r="AC2" s="296"/>
      <c r="AD2" s="296"/>
      <c r="AE2" s="296"/>
      <c r="AF2" s="296"/>
      <c r="AG2" s="296"/>
      <c r="AH2" s="296"/>
      <c r="AI2" s="296"/>
      <c r="AJ2" s="296"/>
      <c r="AK2" s="296"/>
      <c r="AL2" s="296"/>
      <c r="AM2" s="296"/>
      <c r="AN2" s="296"/>
      <c r="AO2" s="296"/>
      <c r="AP2" s="296"/>
      <c r="AQ2" s="296"/>
      <c r="AR2" s="297"/>
      <c r="AS2" s="79"/>
    </row>
    <row r="3" spans="1:45" ht="79.5" customHeight="1" x14ac:dyDescent="0.25">
      <c r="A3" s="298" t="s">
        <v>247</v>
      </c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299"/>
      <c r="T3" s="299"/>
      <c r="U3" s="299"/>
      <c r="V3" s="299"/>
      <c r="W3" s="299"/>
      <c r="X3" s="299"/>
      <c r="Y3" s="299"/>
      <c r="Z3" s="299"/>
      <c r="AA3" s="299"/>
      <c r="AB3" s="299"/>
      <c r="AC3" s="299"/>
      <c r="AD3" s="299"/>
      <c r="AE3" s="299"/>
      <c r="AF3" s="299"/>
      <c r="AG3" s="299"/>
      <c r="AH3" s="299"/>
      <c r="AI3" s="299"/>
      <c r="AJ3" s="299"/>
      <c r="AK3" s="299"/>
      <c r="AL3" s="299"/>
      <c r="AM3" s="299"/>
      <c r="AN3" s="299"/>
      <c r="AO3" s="299"/>
      <c r="AP3" s="299"/>
      <c r="AQ3" s="299"/>
      <c r="AR3" s="300"/>
    </row>
    <row r="4" spans="1:45" ht="17.25" customHeight="1" x14ac:dyDescent="0.25">
      <c r="A4" s="301" t="s">
        <v>348</v>
      </c>
      <c r="B4" s="302"/>
      <c r="C4" s="302"/>
      <c r="D4" s="302"/>
      <c r="E4" s="302"/>
      <c r="F4" s="302"/>
      <c r="G4" s="302"/>
      <c r="H4" s="302"/>
      <c r="I4" s="302"/>
      <c r="J4" s="302"/>
      <c r="K4" s="302"/>
      <c r="L4" s="302"/>
      <c r="M4" s="302"/>
      <c r="N4" s="302"/>
      <c r="O4" s="302"/>
      <c r="P4" s="302"/>
      <c r="Q4" s="302"/>
      <c r="R4" s="302"/>
      <c r="S4" s="302"/>
      <c r="T4" s="302"/>
      <c r="U4" s="302"/>
      <c r="V4" s="302"/>
      <c r="W4" s="302"/>
      <c r="X4" s="302"/>
      <c r="Y4" s="302"/>
      <c r="Z4" s="302"/>
      <c r="AA4" s="302"/>
      <c r="AB4" s="302"/>
      <c r="AC4" s="302"/>
      <c r="AD4" s="302"/>
      <c r="AE4" s="302"/>
      <c r="AF4" s="302"/>
      <c r="AG4" s="302"/>
      <c r="AH4" s="302"/>
      <c r="AI4" s="302"/>
      <c r="AJ4" s="302"/>
      <c r="AK4" s="302"/>
      <c r="AL4" s="302"/>
      <c r="AM4" s="302"/>
      <c r="AN4" s="302"/>
      <c r="AO4" s="302"/>
      <c r="AP4" s="302"/>
      <c r="AQ4" s="302"/>
      <c r="AR4" s="303"/>
      <c r="AS4" s="79"/>
    </row>
    <row r="5" spans="1:45" ht="10.5" customHeight="1" x14ac:dyDescent="0.25">
      <c r="A5" s="51"/>
      <c r="B5" s="304" t="s">
        <v>239</v>
      </c>
      <c r="C5" s="305"/>
      <c r="D5" s="305"/>
      <c r="E5" s="305"/>
      <c r="F5" s="305"/>
      <c r="G5" s="305"/>
      <c r="H5" s="305"/>
      <c r="I5" s="305"/>
      <c r="J5" s="305"/>
      <c r="K5" s="305"/>
      <c r="L5" s="305"/>
      <c r="M5" s="305"/>
      <c r="N5" s="305"/>
      <c r="O5" s="305"/>
      <c r="P5" s="305"/>
      <c r="Q5" s="305"/>
      <c r="R5" s="305"/>
      <c r="S5" s="305"/>
      <c r="T5" s="306"/>
      <c r="U5" s="304" t="s">
        <v>238</v>
      </c>
      <c r="V5" s="305"/>
      <c r="W5" s="305"/>
      <c r="X5" s="305"/>
      <c r="Y5" s="305"/>
      <c r="Z5" s="305"/>
      <c r="AA5" s="305"/>
      <c r="AB5" s="305"/>
      <c r="AC5" s="305"/>
      <c r="AD5" s="305"/>
      <c r="AE5" s="305"/>
      <c r="AF5" s="305"/>
      <c r="AG5" s="305"/>
      <c r="AH5" s="305"/>
      <c r="AI5" s="305"/>
      <c r="AJ5" s="305"/>
      <c r="AK5" s="305"/>
      <c r="AL5" s="305"/>
      <c r="AM5" s="305"/>
      <c r="AN5" s="305"/>
      <c r="AO5" s="305"/>
      <c r="AP5" s="305"/>
      <c r="AQ5" s="305"/>
      <c r="AR5" s="307"/>
      <c r="AS5" s="79"/>
    </row>
    <row r="6" spans="1:45" ht="42.75" customHeight="1" x14ac:dyDescent="0.25">
      <c r="A6" s="52"/>
      <c r="B6" s="272"/>
      <c r="C6" s="273"/>
      <c r="D6" s="273"/>
      <c r="E6" s="273"/>
      <c r="F6" s="273"/>
      <c r="G6" s="273"/>
      <c r="H6" s="273"/>
      <c r="I6" s="273"/>
      <c r="J6" s="273"/>
      <c r="K6" s="273"/>
      <c r="L6" s="273"/>
      <c r="M6" s="273"/>
      <c r="N6" s="273"/>
      <c r="O6" s="273"/>
      <c r="P6" s="273"/>
      <c r="Q6" s="273"/>
      <c r="R6" s="273"/>
      <c r="S6" s="273"/>
      <c r="T6" s="274"/>
      <c r="U6" s="272"/>
      <c r="V6" s="273"/>
      <c r="W6" s="273"/>
      <c r="X6" s="273"/>
      <c r="Y6" s="273"/>
      <c r="Z6" s="273"/>
      <c r="AA6" s="273"/>
      <c r="AB6" s="273"/>
      <c r="AC6" s="273"/>
      <c r="AD6" s="273"/>
      <c r="AE6" s="273"/>
      <c r="AF6" s="273"/>
      <c r="AG6" s="273"/>
      <c r="AH6" s="273"/>
      <c r="AI6" s="273"/>
      <c r="AJ6" s="273"/>
      <c r="AK6" s="273"/>
      <c r="AL6" s="273"/>
      <c r="AM6" s="273"/>
      <c r="AN6" s="273"/>
      <c r="AO6" s="273"/>
      <c r="AP6" s="273"/>
      <c r="AQ6" s="273"/>
      <c r="AR6" s="308"/>
      <c r="AS6" s="79"/>
    </row>
    <row r="7" spans="1:45" ht="16.5" customHeight="1" thickBot="1" x14ac:dyDescent="0.3">
      <c r="A7" s="309" t="s">
        <v>349</v>
      </c>
      <c r="B7" s="310"/>
      <c r="C7" s="310"/>
      <c r="D7" s="310"/>
      <c r="E7" s="310"/>
      <c r="F7" s="310"/>
      <c r="G7" s="310"/>
      <c r="H7" s="310"/>
      <c r="I7" s="310"/>
      <c r="J7" s="310"/>
      <c r="K7" s="310"/>
      <c r="L7" s="310"/>
      <c r="M7" s="310"/>
      <c r="N7" s="310"/>
      <c r="O7" s="310"/>
      <c r="P7" s="310"/>
      <c r="Q7" s="310"/>
      <c r="R7" s="310"/>
      <c r="S7" s="310"/>
      <c r="T7" s="310"/>
      <c r="U7" s="310"/>
      <c r="V7" s="310"/>
      <c r="W7" s="310"/>
      <c r="X7" s="310"/>
      <c r="Y7" s="310"/>
      <c r="Z7" s="310"/>
      <c r="AA7" s="310"/>
      <c r="AB7" s="310"/>
      <c r="AC7" s="310"/>
      <c r="AD7" s="310"/>
      <c r="AE7" s="310"/>
      <c r="AF7" s="310"/>
      <c r="AG7" s="310"/>
      <c r="AH7" s="310"/>
      <c r="AI7" s="310"/>
      <c r="AJ7" s="310"/>
      <c r="AK7" s="310"/>
      <c r="AL7" s="310"/>
      <c r="AM7" s="310"/>
      <c r="AN7" s="310"/>
      <c r="AO7" s="310"/>
      <c r="AP7" s="310"/>
      <c r="AQ7" s="310"/>
      <c r="AR7" s="311"/>
      <c r="AS7" s="79"/>
    </row>
    <row r="8" spans="1:45" ht="16.5" customHeight="1" x14ac:dyDescent="0.25">
      <c r="A8" s="312" t="s">
        <v>342</v>
      </c>
      <c r="B8" s="314" t="s">
        <v>248</v>
      </c>
      <c r="C8" s="21" t="s">
        <v>168</v>
      </c>
      <c r="D8" s="316" t="s">
        <v>241</v>
      </c>
      <c r="E8" s="317"/>
      <c r="F8" s="318"/>
      <c r="G8" s="318"/>
      <c r="H8" s="318"/>
      <c r="I8" s="318"/>
      <c r="J8" s="318"/>
      <c r="K8" s="318"/>
      <c r="L8" s="318"/>
      <c r="M8" s="318"/>
      <c r="N8" s="318"/>
      <c r="O8" s="318"/>
      <c r="P8" s="318"/>
      <c r="Q8" s="318"/>
      <c r="R8" s="318"/>
      <c r="S8" s="318"/>
      <c r="T8" s="318"/>
      <c r="U8" s="318"/>
      <c r="V8" s="318"/>
      <c r="W8" s="318"/>
      <c r="X8" s="318"/>
      <c r="Y8" s="318"/>
      <c r="Z8" s="318"/>
      <c r="AA8" s="318"/>
      <c r="AB8" s="318"/>
      <c r="AC8" s="318"/>
      <c r="AD8" s="318"/>
      <c r="AE8" s="318"/>
      <c r="AF8" s="318"/>
      <c r="AG8" s="318"/>
      <c r="AH8" s="318"/>
      <c r="AI8" s="318"/>
      <c r="AJ8" s="318"/>
      <c r="AK8" s="318"/>
      <c r="AL8" s="318"/>
      <c r="AM8" s="318"/>
      <c r="AN8" s="318"/>
      <c r="AO8" s="318"/>
      <c r="AP8" s="318"/>
      <c r="AQ8" s="319"/>
      <c r="AR8" s="320" t="s">
        <v>271</v>
      </c>
    </row>
    <row r="9" spans="1:45" ht="36.75" customHeight="1" x14ac:dyDescent="0.25">
      <c r="A9" s="313"/>
      <c r="B9" s="315"/>
      <c r="C9" s="322" t="s">
        <v>240</v>
      </c>
      <c r="D9" s="313" t="s">
        <v>249</v>
      </c>
      <c r="E9" s="323" t="s">
        <v>250</v>
      </c>
      <c r="F9" s="315" t="s">
        <v>390</v>
      </c>
      <c r="G9" s="315"/>
      <c r="H9" s="315"/>
      <c r="I9" s="315"/>
      <c r="J9" s="315"/>
      <c r="K9" s="315"/>
      <c r="L9" s="315"/>
      <c r="M9" s="315"/>
      <c r="N9" s="315"/>
      <c r="O9" s="315"/>
      <c r="P9" s="315"/>
      <c r="Q9" s="315"/>
      <c r="R9" s="315"/>
      <c r="S9" s="315"/>
      <c r="T9" s="315"/>
      <c r="U9" s="315"/>
      <c r="V9" s="315"/>
      <c r="W9" s="315"/>
      <c r="X9" s="315"/>
      <c r="Y9" s="315"/>
      <c r="Z9" s="315"/>
      <c r="AA9" s="315"/>
      <c r="AB9" s="315"/>
      <c r="AC9" s="315"/>
      <c r="AD9" s="315"/>
      <c r="AE9" s="315"/>
      <c r="AF9" s="315"/>
      <c r="AG9" s="315"/>
      <c r="AH9" s="315"/>
      <c r="AI9" s="315"/>
      <c r="AJ9" s="315"/>
      <c r="AK9" s="315"/>
      <c r="AL9" s="315"/>
      <c r="AM9" s="315"/>
      <c r="AN9" s="315"/>
      <c r="AO9" s="315"/>
      <c r="AP9" s="315"/>
      <c r="AQ9" s="323"/>
      <c r="AR9" s="321"/>
    </row>
    <row r="10" spans="1:45" ht="21" customHeight="1" x14ac:dyDescent="0.25">
      <c r="A10" s="313"/>
      <c r="B10" s="315"/>
      <c r="C10" s="322"/>
      <c r="D10" s="313"/>
      <c r="E10" s="323"/>
      <c r="F10" s="324" t="s">
        <v>359</v>
      </c>
      <c r="G10" s="324"/>
      <c r="H10" s="324"/>
      <c r="I10" s="324"/>
      <c r="J10" s="324"/>
      <c r="K10" s="324"/>
      <c r="L10" s="324"/>
      <c r="M10" s="324"/>
      <c r="N10" s="324"/>
      <c r="O10" s="324"/>
      <c r="P10" s="324"/>
      <c r="Q10" s="325" t="s">
        <v>32</v>
      </c>
      <c r="R10" s="326"/>
      <c r="S10" s="326"/>
      <c r="T10" s="326"/>
      <c r="U10" s="326"/>
      <c r="V10" s="326"/>
      <c r="W10" s="326"/>
      <c r="X10" s="327"/>
      <c r="Y10" s="328" t="s">
        <v>31</v>
      </c>
      <c r="Z10" s="329"/>
      <c r="AA10" s="329"/>
      <c r="AB10" s="329"/>
      <c r="AC10" s="329"/>
      <c r="AD10" s="329"/>
      <c r="AE10" s="329"/>
      <c r="AF10" s="330"/>
      <c r="AG10" s="331" t="s">
        <v>33</v>
      </c>
      <c r="AH10" s="332"/>
      <c r="AI10" s="332"/>
      <c r="AJ10" s="332"/>
      <c r="AK10" s="332"/>
      <c r="AL10" s="332"/>
      <c r="AM10" s="333"/>
      <c r="AN10" s="334" t="s">
        <v>34</v>
      </c>
      <c r="AO10" s="335"/>
      <c r="AP10" s="335"/>
      <c r="AQ10" s="335"/>
      <c r="AR10" s="321"/>
    </row>
    <row r="11" spans="1:45" ht="45" customHeight="1" x14ac:dyDescent="0.25">
      <c r="A11" s="313"/>
      <c r="B11" s="315"/>
      <c r="C11" s="322"/>
      <c r="D11" s="313"/>
      <c r="E11" s="323"/>
      <c r="F11" s="14" t="s">
        <v>267</v>
      </c>
      <c r="G11" s="14" t="s">
        <v>268</v>
      </c>
      <c r="H11" s="14" t="s">
        <v>269</v>
      </c>
      <c r="I11" s="14" t="s">
        <v>259</v>
      </c>
      <c r="J11" s="14" t="s">
        <v>347</v>
      </c>
      <c r="K11" s="14" t="s">
        <v>260</v>
      </c>
      <c r="L11" s="14" t="s">
        <v>261</v>
      </c>
      <c r="M11" s="14" t="s">
        <v>262</v>
      </c>
      <c r="N11" s="27" t="s">
        <v>362</v>
      </c>
      <c r="O11" s="27" t="s">
        <v>363</v>
      </c>
      <c r="P11" s="27" t="s">
        <v>364</v>
      </c>
      <c r="Q11" s="14" t="s">
        <v>267</v>
      </c>
      <c r="R11" s="14" t="s">
        <v>268</v>
      </c>
      <c r="S11" s="14" t="s">
        <v>347</v>
      </c>
      <c r="T11" s="14" t="s">
        <v>360</v>
      </c>
      <c r="U11" s="14" t="s">
        <v>361</v>
      </c>
      <c r="V11" s="27" t="s">
        <v>362</v>
      </c>
      <c r="W11" s="27" t="s">
        <v>363</v>
      </c>
      <c r="X11" s="27" t="s">
        <v>364</v>
      </c>
      <c r="Y11" s="14" t="s">
        <v>267</v>
      </c>
      <c r="Z11" s="14" t="s">
        <v>268</v>
      </c>
      <c r="AA11" s="14" t="s">
        <v>347</v>
      </c>
      <c r="AB11" s="14" t="s">
        <v>360</v>
      </c>
      <c r="AC11" s="14" t="s">
        <v>361</v>
      </c>
      <c r="AD11" s="27" t="s">
        <v>362</v>
      </c>
      <c r="AE11" s="27" t="s">
        <v>363</v>
      </c>
      <c r="AF11" s="27" t="s">
        <v>364</v>
      </c>
      <c r="AG11" s="14" t="s">
        <v>267</v>
      </c>
      <c r="AH11" s="14" t="s">
        <v>268</v>
      </c>
      <c r="AI11" s="14" t="s">
        <v>347</v>
      </c>
      <c r="AJ11" s="14" t="s">
        <v>360</v>
      </c>
      <c r="AK11" s="14" t="s">
        <v>361</v>
      </c>
      <c r="AL11" s="27" t="s">
        <v>362</v>
      </c>
      <c r="AM11" s="27" t="s">
        <v>363</v>
      </c>
      <c r="AN11" s="14" t="s">
        <v>267</v>
      </c>
      <c r="AO11" s="14" t="s">
        <v>268</v>
      </c>
      <c r="AP11" s="14" t="s">
        <v>347</v>
      </c>
      <c r="AQ11" s="31" t="s">
        <v>362</v>
      </c>
      <c r="AR11" s="321"/>
      <c r="AS11" s="69"/>
    </row>
    <row r="12" spans="1:45" ht="14.25" customHeight="1" thickBot="1" x14ac:dyDescent="0.3">
      <c r="A12" s="23" t="s">
        <v>165</v>
      </c>
      <c r="B12" s="24" t="s">
        <v>166</v>
      </c>
      <c r="C12" s="28" t="s">
        <v>167</v>
      </c>
      <c r="D12" s="23" t="s">
        <v>245</v>
      </c>
      <c r="E12" s="29" t="s">
        <v>246</v>
      </c>
      <c r="F12" s="22" t="s">
        <v>346</v>
      </c>
      <c r="G12" s="22" t="s">
        <v>251</v>
      </c>
      <c r="H12" s="22" t="s">
        <v>252</v>
      </c>
      <c r="I12" s="22" t="s">
        <v>253</v>
      </c>
      <c r="J12" s="22" t="s">
        <v>254</v>
      </c>
      <c r="K12" s="22" t="s">
        <v>255</v>
      </c>
      <c r="L12" s="22" t="s">
        <v>256</v>
      </c>
      <c r="M12" s="22" t="s">
        <v>257</v>
      </c>
      <c r="N12" s="22" t="s">
        <v>258</v>
      </c>
      <c r="O12" s="22" t="s">
        <v>263</v>
      </c>
      <c r="P12" s="22" t="s">
        <v>264</v>
      </c>
      <c r="Q12" s="22" t="s">
        <v>265</v>
      </c>
      <c r="R12" s="22" t="s">
        <v>266</v>
      </c>
      <c r="S12" s="22" t="s">
        <v>365</v>
      </c>
      <c r="T12" s="22" t="s">
        <v>366</v>
      </c>
      <c r="U12" s="22" t="s">
        <v>367</v>
      </c>
      <c r="V12" s="22" t="s">
        <v>368</v>
      </c>
      <c r="W12" s="22" t="s">
        <v>1</v>
      </c>
      <c r="X12" s="22" t="s">
        <v>388</v>
      </c>
      <c r="Y12" s="22" t="s">
        <v>369</v>
      </c>
      <c r="Z12" s="22" t="s">
        <v>370</v>
      </c>
      <c r="AA12" s="22" t="s">
        <v>371</v>
      </c>
      <c r="AB12" s="22" t="s">
        <v>372</v>
      </c>
      <c r="AC12" s="22" t="s">
        <v>373</v>
      </c>
      <c r="AD12" s="22" t="s">
        <v>374</v>
      </c>
      <c r="AE12" s="22" t="s">
        <v>375</v>
      </c>
      <c r="AF12" s="22" t="s">
        <v>376</v>
      </c>
      <c r="AG12" s="22" t="s">
        <v>377</v>
      </c>
      <c r="AH12" s="22" t="s">
        <v>378</v>
      </c>
      <c r="AI12" s="22" t="s">
        <v>379</v>
      </c>
      <c r="AJ12" s="22" t="s">
        <v>380</v>
      </c>
      <c r="AK12" s="22" t="s">
        <v>381</v>
      </c>
      <c r="AL12" s="22" t="s">
        <v>382</v>
      </c>
      <c r="AM12" s="22" t="s">
        <v>383</v>
      </c>
      <c r="AN12" s="22" t="s">
        <v>384</v>
      </c>
      <c r="AO12" s="22" t="s">
        <v>385</v>
      </c>
      <c r="AP12" s="22" t="s">
        <v>386</v>
      </c>
      <c r="AQ12" s="29" t="s">
        <v>387</v>
      </c>
      <c r="AR12" s="30" t="s">
        <v>1109</v>
      </c>
      <c r="AS12" s="69"/>
    </row>
    <row r="13" spans="1:45" ht="10.5" customHeight="1" x14ac:dyDescent="0.25">
      <c r="A13" s="58" t="s">
        <v>38</v>
      </c>
      <c r="B13" s="59" t="s">
        <v>58</v>
      </c>
      <c r="C13" s="60" t="s">
        <v>28</v>
      </c>
      <c r="D13" s="71" t="s">
        <v>86</v>
      </c>
      <c r="E13" s="59" t="s">
        <v>99</v>
      </c>
      <c r="F13" s="59" t="s">
        <v>119</v>
      </c>
      <c r="G13" s="59" t="s">
        <v>143</v>
      </c>
      <c r="H13" s="59" t="s">
        <v>178</v>
      </c>
      <c r="I13" s="59" t="s">
        <v>198</v>
      </c>
      <c r="J13" s="59" t="s">
        <v>276</v>
      </c>
      <c r="K13" s="59" t="s">
        <v>284</v>
      </c>
      <c r="L13" s="59" t="s">
        <v>292</v>
      </c>
      <c r="M13" s="59" t="s">
        <v>460</v>
      </c>
      <c r="N13" s="59" t="s">
        <v>474</v>
      </c>
      <c r="O13" s="61" t="s">
        <v>531</v>
      </c>
      <c r="P13" s="59" t="s">
        <v>499</v>
      </c>
      <c r="Q13" s="59" t="s">
        <v>513</v>
      </c>
      <c r="R13" s="59" t="s">
        <v>517</v>
      </c>
      <c r="S13" s="59" t="s">
        <v>549</v>
      </c>
      <c r="T13" s="59" t="s">
        <v>569</v>
      </c>
      <c r="U13" s="59" t="s">
        <v>589</v>
      </c>
      <c r="V13" s="59" t="s">
        <v>609</v>
      </c>
      <c r="W13" s="59" t="s">
        <v>629</v>
      </c>
      <c r="X13" s="59" t="s">
        <v>649</v>
      </c>
      <c r="Y13" s="59" t="s">
        <v>669</v>
      </c>
      <c r="Z13" s="59" t="s">
        <v>689</v>
      </c>
      <c r="AA13" s="59" t="s">
        <v>709</v>
      </c>
      <c r="AB13" s="59" t="s">
        <v>729</v>
      </c>
      <c r="AC13" s="59" t="s">
        <v>749</v>
      </c>
      <c r="AD13" s="59" t="s">
        <v>769</v>
      </c>
      <c r="AE13" s="59" t="s">
        <v>789</v>
      </c>
      <c r="AF13" s="61" t="s">
        <v>822</v>
      </c>
      <c r="AG13" s="59" t="s">
        <v>842</v>
      </c>
      <c r="AH13" s="59" t="s">
        <v>862</v>
      </c>
      <c r="AI13" s="59" t="s">
        <v>882</v>
      </c>
      <c r="AJ13" s="61" t="s">
        <v>902</v>
      </c>
      <c r="AK13" s="59" t="s">
        <v>912</v>
      </c>
      <c r="AL13" s="59" t="s">
        <v>932</v>
      </c>
      <c r="AM13" s="59" t="s">
        <v>952</v>
      </c>
      <c r="AN13" s="59" t="s">
        <v>972</v>
      </c>
      <c r="AO13" s="59" t="s">
        <v>992</v>
      </c>
      <c r="AP13" s="59" t="s">
        <v>1009</v>
      </c>
      <c r="AQ13" s="62" t="s">
        <v>1029</v>
      </c>
      <c r="AR13" s="80" t="s">
        <v>1049</v>
      </c>
      <c r="AS13" s="17"/>
    </row>
    <row r="14" spans="1:45" ht="29.25" customHeight="1" x14ac:dyDescent="0.25">
      <c r="A14" s="87"/>
      <c r="B14" s="68"/>
      <c r="C14" s="67"/>
      <c r="D14" s="70"/>
      <c r="E14" s="66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4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2" t="str">
        <f>IF(B14="","",IF(B14="N",ROUND(F14*6,2)+ROUND(G14*12.5,2)+ROUND(H14*19,2)+ROUND(I14*34.5,2)+ROUND(J14*58,2)+ROUND(K14*317.5,2)+ROUND(L14*423,2)+ROUND(M14*635,2)+ROUND(N14*79,2)+ROUND(O14*158.5,2)+ROUND(P14*264.5,2)+ROUND(Q14*6,2)+ROUND(R14*12.5,2)+ROUND(S14*58,2)+ROUND(T14*79,2)+ROUND(U14*132,2)+ROUND(V14*79,2)+ROUND(W14*158.5,2)+ROUND(X14*264.5,2)+ROUND(Y14*6,2)+ROUND(Z14*12.5,2)+ROUND(AA14*58,2)+ROUND(AB14*79,2)+ROUND(AC14*132,2)+ROUND(AD14*79,2)+ROUND(AE14*158.5,2)+ROUND(AF14*264.5,2)+ROUND(AG14*6,2)+ROUND(AH14*12.5,2)+ROUND(AI14*58,2)+ROUND(AJ14*79,2)+ROUND(AK14*132,2)+ROUND(AL14*79,2)+ROUND(AM14*158.5,2)+ROUND(AN14*6,2)+ROUND(AO14*12.5,2)+ROUND(AP14*58,2)+ROUND(AQ14*79,2),IF(B14="B","brak przesłanek do naliczenia opłaty",IF(B14="Z",IF(C14=0,0,IF(C14="","",IF(C14=1,34*C14,IF(C14=2,34*C14,IF(C14=3,34*C14,IF(C14=4,34*C14,IF(C14=5,34*C14,IF(C14&gt;5,34*C14,"nieprawidłowa "))))))))))))</f>
        <v/>
      </c>
      <c r="AS14" s="17"/>
    </row>
    <row r="15" spans="1:45" ht="8.25" customHeight="1" x14ac:dyDescent="0.25">
      <c r="A15" s="64" t="s">
        <v>39</v>
      </c>
      <c r="B15" s="63" t="s">
        <v>59</v>
      </c>
      <c r="C15" s="65" t="s">
        <v>68</v>
      </c>
      <c r="D15" s="72" t="s">
        <v>3</v>
      </c>
      <c r="E15" s="63" t="s">
        <v>100</v>
      </c>
      <c r="F15" s="85" t="s">
        <v>120</v>
      </c>
      <c r="G15" s="85" t="s">
        <v>144</v>
      </c>
      <c r="H15" s="85" t="s">
        <v>179</v>
      </c>
      <c r="I15" s="85" t="s">
        <v>199</v>
      </c>
      <c r="J15" s="85" t="s">
        <v>277</v>
      </c>
      <c r="K15" s="85" t="s">
        <v>285</v>
      </c>
      <c r="L15" s="85" t="s">
        <v>293</v>
      </c>
      <c r="M15" s="85" t="s">
        <v>461</v>
      </c>
      <c r="N15" s="85" t="s">
        <v>475</v>
      </c>
      <c r="O15" s="85" t="s">
        <v>532</v>
      </c>
      <c r="P15" s="85" t="s">
        <v>500</v>
      </c>
      <c r="Q15" s="85" t="s">
        <v>514</v>
      </c>
      <c r="R15" s="85" t="s">
        <v>518</v>
      </c>
      <c r="S15" s="85" t="s">
        <v>550</v>
      </c>
      <c r="T15" s="85" t="s">
        <v>570</v>
      </c>
      <c r="U15" s="85" t="s">
        <v>590</v>
      </c>
      <c r="V15" s="85" t="s">
        <v>610</v>
      </c>
      <c r="W15" s="85" t="s">
        <v>630</v>
      </c>
      <c r="X15" s="85" t="s">
        <v>650</v>
      </c>
      <c r="Y15" s="85" t="s">
        <v>670</v>
      </c>
      <c r="Z15" s="85" t="s">
        <v>690</v>
      </c>
      <c r="AA15" s="85" t="s">
        <v>710</v>
      </c>
      <c r="AB15" s="85" t="s">
        <v>730</v>
      </c>
      <c r="AC15" s="85" t="s">
        <v>750</v>
      </c>
      <c r="AD15" s="85" t="s">
        <v>770</v>
      </c>
      <c r="AE15" s="85" t="s">
        <v>790</v>
      </c>
      <c r="AF15" s="85" t="s">
        <v>823</v>
      </c>
      <c r="AG15" s="85" t="s">
        <v>843</v>
      </c>
      <c r="AH15" s="85" t="s">
        <v>863</v>
      </c>
      <c r="AI15" s="85" t="s">
        <v>883</v>
      </c>
      <c r="AJ15" s="85" t="s">
        <v>903</v>
      </c>
      <c r="AK15" s="85" t="s">
        <v>913</v>
      </c>
      <c r="AL15" s="85" t="s">
        <v>933</v>
      </c>
      <c r="AM15" s="85" t="s">
        <v>953</v>
      </c>
      <c r="AN15" s="85" t="s">
        <v>973</v>
      </c>
      <c r="AO15" s="85" t="s">
        <v>993</v>
      </c>
      <c r="AP15" s="85" t="s">
        <v>1010</v>
      </c>
      <c r="AQ15" s="86" t="s">
        <v>1030</v>
      </c>
      <c r="AR15" s="81" t="s">
        <v>1050</v>
      </c>
    </row>
    <row r="16" spans="1:45" ht="29.25" customHeight="1" x14ac:dyDescent="0.25">
      <c r="A16" s="87"/>
      <c r="B16" s="68"/>
      <c r="C16" s="67"/>
      <c r="D16" s="70"/>
      <c r="E16" s="66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4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2" t="str">
        <f>IF(B16="","",IF(B16="N",ROUND(F16*6,2)+ROUND(G16*12.5,2)+ROUND(H16*19,2)+ROUND(I16*34.5,2)+ROUND(J16*58,2)+ROUND(K16*317.5,2)+ROUND(L16*423,2)+ROUND(M16*635,2)+ROUND(N16*79,2)+ROUND(O16*158.5,2)+ROUND(P16*264.5,2)+ROUND(Q16*6,2)+ROUND(R16*12.5,2)+ROUND(S16*58,2)+ROUND(T16*79,2)+ROUND(U16*132,2)+ROUND(V16*79,2)+ROUND(W16*158.5,2)+ROUND(X16*264.5,2)+ROUND(Y16*6,2)+ROUND(Z16*12.5,2)+ROUND(AA16*58,2)+ROUND(AB16*79,2)+ROUND(AC16*132,2)+ROUND(AD16*79,2)+ROUND(AE16*158.5,2)+ROUND(AF16*264.5,2)+ROUND(AG16*6,2)+ROUND(AH16*12.5,2)+ROUND(AI16*58,2)+ROUND(AJ16*79,2)+ROUND(AK16*132,2)+ROUND(AL16*79,2)+ROUND(AM16*158.5,2)+ROUND(AN16*6,2)+ROUND(AO16*12.5,2)+ROUND(AP16*58,2)+ROUND(AQ16*79,2),IF(B16="B","brak przesłanek do naliczenia opłaty",IF(B16="Z",IF(C16=0,0,IF(C16="","",IF(C16=1,34*C16,IF(C16=2,34*C16,IF(C16=3,34*C16,IF(C16=4,34*C16,IF(C16=5,34*C16,IF(C16&gt;5,34*C16,"nieprawidłowa "))))))))))))</f>
        <v/>
      </c>
    </row>
    <row r="17" spans="1:44" ht="9.75" customHeight="1" x14ac:dyDescent="0.25">
      <c r="A17" s="64" t="s">
        <v>40</v>
      </c>
      <c r="B17" s="63" t="s">
        <v>60</v>
      </c>
      <c r="C17" s="65" t="s">
        <v>69</v>
      </c>
      <c r="D17" s="72" t="s">
        <v>4</v>
      </c>
      <c r="E17" s="63" t="s">
        <v>101</v>
      </c>
      <c r="F17" s="85" t="s">
        <v>121</v>
      </c>
      <c r="G17" s="85" t="s">
        <v>145</v>
      </c>
      <c r="H17" s="85" t="s">
        <v>180</v>
      </c>
      <c r="I17" s="85" t="s">
        <v>200</v>
      </c>
      <c r="J17" s="85" t="s">
        <v>278</v>
      </c>
      <c r="K17" s="85" t="s">
        <v>286</v>
      </c>
      <c r="L17" s="85" t="s">
        <v>448</v>
      </c>
      <c r="M17" s="85" t="s">
        <v>462</v>
      </c>
      <c r="N17" s="85" t="s">
        <v>476</v>
      </c>
      <c r="O17" s="85" t="s">
        <v>533</v>
      </c>
      <c r="P17" s="85" t="s">
        <v>501</v>
      </c>
      <c r="Q17" s="85" t="s">
        <v>515</v>
      </c>
      <c r="R17" s="85" t="s">
        <v>330</v>
      </c>
      <c r="S17" s="85" t="s">
        <v>551</v>
      </c>
      <c r="T17" s="85" t="s">
        <v>571</v>
      </c>
      <c r="U17" s="85" t="s">
        <v>591</v>
      </c>
      <c r="V17" s="85" t="s">
        <v>611</v>
      </c>
      <c r="W17" s="85" t="s">
        <v>631</v>
      </c>
      <c r="X17" s="85" t="s">
        <v>651</v>
      </c>
      <c r="Y17" s="85" t="s">
        <v>671</v>
      </c>
      <c r="Z17" s="85" t="s">
        <v>691</v>
      </c>
      <c r="AA17" s="85" t="s">
        <v>711</v>
      </c>
      <c r="AB17" s="85" t="s">
        <v>731</v>
      </c>
      <c r="AC17" s="85" t="s">
        <v>751</v>
      </c>
      <c r="AD17" s="85" t="s">
        <v>771</v>
      </c>
      <c r="AE17" s="85" t="s">
        <v>791</v>
      </c>
      <c r="AF17" s="85" t="s">
        <v>824</v>
      </c>
      <c r="AG17" s="85" t="s">
        <v>844</v>
      </c>
      <c r="AH17" s="85" t="s">
        <v>864</v>
      </c>
      <c r="AI17" s="85" t="s">
        <v>884</v>
      </c>
      <c r="AJ17" s="85" t="s">
        <v>904</v>
      </c>
      <c r="AK17" s="85" t="s">
        <v>914</v>
      </c>
      <c r="AL17" s="85" t="s">
        <v>934</v>
      </c>
      <c r="AM17" s="85" t="s">
        <v>954</v>
      </c>
      <c r="AN17" s="85" t="s">
        <v>974</v>
      </c>
      <c r="AO17" s="85" t="s">
        <v>994</v>
      </c>
      <c r="AP17" s="85" t="s">
        <v>1011</v>
      </c>
      <c r="AQ17" s="86" t="s">
        <v>1031</v>
      </c>
      <c r="AR17" s="81" t="s">
        <v>1051</v>
      </c>
    </row>
    <row r="18" spans="1:44" ht="29.25" customHeight="1" x14ac:dyDescent="0.25">
      <c r="A18" s="87"/>
      <c r="B18" s="68"/>
      <c r="C18" s="67"/>
      <c r="D18" s="70"/>
      <c r="E18" s="66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4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2" t="str">
        <f>IF(B18="","",IF(B18="N",ROUND(F18*6,2)+ROUND(G18*12.5,2)+ROUND(H18*19,2)+ROUND(I18*34.5,2)+ROUND(J18*58,2)+ROUND(K18*317.5,2)+ROUND(L18*423,2)+ROUND(M18*635,2)+ROUND(N18*79,2)+ROUND(O18*158.5,2)+ROUND(P18*264.5,2)+ROUND(Q18*6,2)+ROUND(R18*12.5,2)+ROUND(S18*58,2)+ROUND(T18*79,2)+ROUND(U18*132,2)+ROUND(V18*79,2)+ROUND(W18*158.5,2)+ROUND(X18*264.5,2)+ROUND(Y18*6,2)+ROUND(Z18*12.5,2)+ROUND(AA18*58,2)+ROUND(AB18*79,2)+ROUND(AC18*132,2)+ROUND(AD18*79,2)+ROUND(AE18*158.5,2)+ROUND(AF18*264.5,2)+ROUND(AG18*6,2)+ROUND(AH18*12.5,2)+ROUND(AI18*58,2)+ROUND(AJ18*79,2)+ROUND(AK18*132,2)+ROUND(AL18*79,2)+ROUND(AM18*158.5,2)+ROUND(AN18*6,2)+ROUND(AO18*12.5,2)+ROUND(AP18*58,2)+ROUND(AQ18*79,2),IF(B18="B","brak przesłanek do naliczenia opłaty",IF(B18="Z",IF(C18=0,0,IF(C18="","",IF(C18=1,34*C18,IF(C18=2,34*C18,IF(C18=3,34*C18,IF(C18=4,34*C18,IF(C18=5,34*C18,IF(C18&gt;5,34*C18,"nieprawidłowa "))))))))))))</f>
        <v/>
      </c>
    </row>
    <row r="19" spans="1:44" ht="8.25" customHeight="1" x14ac:dyDescent="0.25">
      <c r="A19" s="64" t="s">
        <v>41</v>
      </c>
      <c r="B19" s="63" t="s">
        <v>61</v>
      </c>
      <c r="C19" s="65" t="s">
        <v>70</v>
      </c>
      <c r="D19" s="72" t="s">
        <v>5</v>
      </c>
      <c r="E19" s="63" t="s">
        <v>102</v>
      </c>
      <c r="F19" s="85" t="s">
        <v>122</v>
      </c>
      <c r="G19" s="85" t="s">
        <v>146</v>
      </c>
      <c r="H19" s="85" t="s">
        <v>181</v>
      </c>
      <c r="I19" s="85" t="s">
        <v>201</v>
      </c>
      <c r="J19" s="85" t="s">
        <v>279</v>
      </c>
      <c r="K19" s="85" t="s">
        <v>287</v>
      </c>
      <c r="L19" s="85" t="s">
        <v>449</v>
      </c>
      <c r="M19" s="85" t="s">
        <v>463</v>
      </c>
      <c r="N19" s="85" t="s">
        <v>477</v>
      </c>
      <c r="O19" s="85" t="s">
        <v>534</v>
      </c>
      <c r="P19" s="85" t="s">
        <v>502</v>
      </c>
      <c r="Q19" s="85" t="s">
        <v>516</v>
      </c>
      <c r="R19" s="85" t="s">
        <v>331</v>
      </c>
      <c r="S19" s="85" t="s">
        <v>552</v>
      </c>
      <c r="T19" s="85" t="s">
        <v>572</v>
      </c>
      <c r="U19" s="85" t="s">
        <v>592</v>
      </c>
      <c r="V19" s="85" t="s">
        <v>612</v>
      </c>
      <c r="W19" s="85" t="s">
        <v>632</v>
      </c>
      <c r="X19" s="85" t="s">
        <v>652</v>
      </c>
      <c r="Y19" s="85" t="s">
        <v>672</v>
      </c>
      <c r="Z19" s="85" t="s">
        <v>692</v>
      </c>
      <c r="AA19" s="85" t="s">
        <v>712</v>
      </c>
      <c r="AB19" s="85" t="s">
        <v>732</v>
      </c>
      <c r="AC19" s="85" t="s">
        <v>752</v>
      </c>
      <c r="AD19" s="85" t="s">
        <v>772</v>
      </c>
      <c r="AE19" s="85" t="s">
        <v>792</v>
      </c>
      <c r="AF19" s="85" t="s">
        <v>825</v>
      </c>
      <c r="AG19" s="85" t="s">
        <v>845</v>
      </c>
      <c r="AH19" s="85" t="s">
        <v>865</v>
      </c>
      <c r="AI19" s="85" t="s">
        <v>885</v>
      </c>
      <c r="AJ19" s="85" t="s">
        <v>905</v>
      </c>
      <c r="AK19" s="85" t="s">
        <v>915</v>
      </c>
      <c r="AL19" s="85" t="s">
        <v>935</v>
      </c>
      <c r="AM19" s="85" t="s">
        <v>955</v>
      </c>
      <c r="AN19" s="85" t="s">
        <v>975</v>
      </c>
      <c r="AO19" s="85" t="s">
        <v>995</v>
      </c>
      <c r="AP19" s="85" t="s">
        <v>1012</v>
      </c>
      <c r="AQ19" s="86" t="s">
        <v>1032</v>
      </c>
      <c r="AR19" s="81" t="s">
        <v>1052</v>
      </c>
    </row>
    <row r="20" spans="1:44" ht="29.25" customHeight="1" x14ac:dyDescent="0.25">
      <c r="A20" s="87"/>
      <c r="B20" s="68"/>
      <c r="C20" s="67"/>
      <c r="D20" s="70"/>
      <c r="E20" s="66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4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2" t="str">
        <f>IF(B20="","",IF(B20="N",ROUND(F20*6,2)+ROUND(G20*12.5,2)+ROUND(H20*19,2)+ROUND(I20*34.5,2)+ROUND(J20*58,2)+ROUND(K20*317.5,2)+ROUND(L20*423,2)+ROUND(M20*635,2)+ROUND(N20*79,2)+ROUND(O20*158.5,2)+ROUND(P20*264.5,2)+ROUND(Q20*6,2)+ROUND(R20*12.5,2)+ROUND(S20*58,2)+ROUND(T20*79,2)+ROUND(U20*132,2)+ROUND(V20*79,2)+ROUND(W20*158.5,2)+ROUND(X20*264.5,2)+ROUND(Y20*6,2)+ROUND(Z20*12.5,2)+ROUND(AA20*58,2)+ROUND(AB20*79,2)+ROUND(AC20*132,2)+ROUND(AD20*79,2)+ROUND(AE20*158.5,2)+ROUND(AF20*264.5,2)+ROUND(AG20*6,2)+ROUND(AH20*12.5,2)+ROUND(AI20*58,2)+ROUND(AJ20*79,2)+ROUND(AK20*132,2)+ROUND(AL20*79,2)+ROUND(AM20*158.5,2)+ROUND(AN20*6,2)+ROUND(AO20*12.5,2)+ROUND(AP20*58,2)+ROUND(AQ20*79,2),IF(B20="B","brak przesłanek do naliczenia opłaty",IF(B20="Z",IF(C20=0,0,IF(C20="","",IF(C20=1,34*C20,IF(C20=2,34*C20,IF(C20=3,34*C20,IF(C20=4,34*C20,IF(C20=5,34*C20,IF(C20&gt;5,34*C20,"nieprawidłowa "))))))))))))</f>
        <v/>
      </c>
    </row>
    <row r="21" spans="1:44" ht="9.75" customHeight="1" x14ac:dyDescent="0.25">
      <c r="A21" s="64" t="s">
        <v>42</v>
      </c>
      <c r="B21" s="63" t="s">
        <v>62</v>
      </c>
      <c r="C21" s="65" t="s">
        <v>20</v>
      </c>
      <c r="D21" s="72" t="s">
        <v>8</v>
      </c>
      <c r="E21" s="63" t="s">
        <v>103</v>
      </c>
      <c r="F21" s="85" t="s">
        <v>123</v>
      </c>
      <c r="G21" s="85" t="s">
        <v>147</v>
      </c>
      <c r="H21" s="85" t="s">
        <v>182</v>
      </c>
      <c r="I21" s="85" t="s">
        <v>202</v>
      </c>
      <c r="J21" s="85" t="s">
        <v>280</v>
      </c>
      <c r="K21" s="85" t="s">
        <v>436</v>
      </c>
      <c r="L21" s="85" t="s">
        <v>450</v>
      </c>
      <c r="M21" s="85" t="s">
        <v>464</v>
      </c>
      <c r="N21" s="85" t="s">
        <v>478</v>
      </c>
      <c r="O21" s="85" t="s">
        <v>535</v>
      </c>
      <c r="P21" s="85" t="s">
        <v>503</v>
      </c>
      <c r="Q21" s="85" t="s">
        <v>324</v>
      </c>
      <c r="R21" s="85" t="s">
        <v>332</v>
      </c>
      <c r="S21" s="85" t="s">
        <v>553</v>
      </c>
      <c r="T21" s="85" t="s">
        <v>573</v>
      </c>
      <c r="U21" s="85" t="s">
        <v>593</v>
      </c>
      <c r="V21" s="85" t="s">
        <v>613</v>
      </c>
      <c r="W21" s="85" t="s">
        <v>633</v>
      </c>
      <c r="X21" s="85" t="s">
        <v>653</v>
      </c>
      <c r="Y21" s="85" t="s">
        <v>673</v>
      </c>
      <c r="Z21" s="85" t="s">
        <v>693</v>
      </c>
      <c r="AA21" s="85" t="s">
        <v>713</v>
      </c>
      <c r="AB21" s="85" t="s">
        <v>733</v>
      </c>
      <c r="AC21" s="85" t="s">
        <v>753</v>
      </c>
      <c r="AD21" s="85" t="s">
        <v>773</v>
      </c>
      <c r="AE21" s="85" t="s">
        <v>793</v>
      </c>
      <c r="AF21" s="85" t="s">
        <v>826</v>
      </c>
      <c r="AG21" s="85" t="s">
        <v>846</v>
      </c>
      <c r="AH21" s="85" t="s">
        <v>866</v>
      </c>
      <c r="AI21" s="85" t="s">
        <v>886</v>
      </c>
      <c r="AJ21" s="85" t="s">
        <v>906</v>
      </c>
      <c r="AK21" s="85" t="s">
        <v>916</v>
      </c>
      <c r="AL21" s="85" t="s">
        <v>936</v>
      </c>
      <c r="AM21" s="85" t="s">
        <v>956</v>
      </c>
      <c r="AN21" s="85" t="s">
        <v>976</v>
      </c>
      <c r="AO21" s="85" t="s">
        <v>996</v>
      </c>
      <c r="AP21" s="85" t="s">
        <v>1013</v>
      </c>
      <c r="AQ21" s="86" t="s">
        <v>1033</v>
      </c>
      <c r="AR21" s="81" t="s">
        <v>1053</v>
      </c>
    </row>
    <row r="22" spans="1:44" ht="29.25" customHeight="1" x14ac:dyDescent="0.25">
      <c r="A22" s="87"/>
      <c r="B22" s="68"/>
      <c r="C22" s="67"/>
      <c r="D22" s="70"/>
      <c r="E22" s="66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4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2" t="str">
        <f>IF(B22="","",IF(B22="N",ROUND(F22*6,2)+ROUND(G22*12.5,2)+ROUND(H22*19,2)+ROUND(I22*34.5,2)+ROUND(J22*58,2)+ROUND(K22*317.5,2)+ROUND(L22*423,2)+ROUND(M22*635,2)+ROUND(N22*79,2)+ROUND(O22*158.5,2)+ROUND(P22*264.5,2)+ROUND(Q22*6,2)+ROUND(R22*12.5,2)+ROUND(S22*58,2)+ROUND(T22*79,2)+ROUND(U22*132,2)+ROUND(V22*79,2)+ROUND(W22*158.5,2)+ROUND(X22*264.5,2)+ROUND(Y22*6,2)+ROUND(Z22*12.5,2)+ROUND(AA22*58,2)+ROUND(AB22*79,2)+ROUND(AC22*132,2)+ROUND(AD22*79,2)+ROUND(AE22*158.5,2)+ROUND(AF22*264.5,2)+ROUND(AG22*6,2)+ROUND(AH22*12.5,2)+ROUND(AI22*58,2)+ROUND(AJ22*79,2)+ROUND(AK22*132,2)+ROUND(AL22*79,2)+ROUND(AM22*158.5,2)+ROUND(AN22*6,2)+ROUND(AO22*12.5,2)+ROUND(AP22*58,2)+ROUND(AQ22*79,2),IF(B22="B","brak przesłanek do naliczenia opłaty",IF(B22="Z",IF(C22=0,0,IF(C22="","",IF(C22=1,34*C22,IF(C22=2,34*C22,IF(C22=3,34*C22,IF(C22=4,34*C22,IF(C22=5,34*C22,IF(C22&gt;5,34*C22,"nieprawidłowa "))))))))))))</f>
        <v/>
      </c>
    </row>
    <row r="23" spans="1:44" ht="8.25" customHeight="1" x14ac:dyDescent="0.25">
      <c r="A23" s="64" t="s">
        <v>43</v>
      </c>
      <c r="B23" s="63" t="s">
        <v>213</v>
      </c>
      <c r="C23" s="65" t="s">
        <v>71</v>
      </c>
      <c r="D23" s="72" t="s">
        <v>9</v>
      </c>
      <c r="E23" s="63" t="s">
        <v>104</v>
      </c>
      <c r="F23" s="85" t="s">
        <v>124</v>
      </c>
      <c r="G23" s="85" t="s">
        <v>148</v>
      </c>
      <c r="H23" s="85" t="s">
        <v>183</v>
      </c>
      <c r="I23" s="85" t="s">
        <v>203</v>
      </c>
      <c r="J23" s="85" t="s">
        <v>281</v>
      </c>
      <c r="K23" s="85" t="s">
        <v>437</v>
      </c>
      <c r="L23" s="85" t="s">
        <v>451</v>
      </c>
      <c r="M23" s="85" t="s">
        <v>465</v>
      </c>
      <c r="N23" s="85" t="s">
        <v>479</v>
      </c>
      <c r="O23" s="85" t="s">
        <v>536</v>
      </c>
      <c r="P23" s="85" t="s">
        <v>504</v>
      </c>
      <c r="Q23" s="85" t="s">
        <v>325</v>
      </c>
      <c r="R23" s="85" t="s">
        <v>333</v>
      </c>
      <c r="S23" s="85" t="s">
        <v>554</v>
      </c>
      <c r="T23" s="85" t="s">
        <v>574</v>
      </c>
      <c r="U23" s="85" t="s">
        <v>594</v>
      </c>
      <c r="V23" s="85" t="s">
        <v>614</v>
      </c>
      <c r="W23" s="85" t="s">
        <v>634</v>
      </c>
      <c r="X23" s="85" t="s">
        <v>654</v>
      </c>
      <c r="Y23" s="85" t="s">
        <v>674</v>
      </c>
      <c r="Z23" s="85" t="s">
        <v>694</v>
      </c>
      <c r="AA23" s="85" t="s">
        <v>714</v>
      </c>
      <c r="AB23" s="85" t="s">
        <v>734</v>
      </c>
      <c r="AC23" s="85" t="s">
        <v>754</v>
      </c>
      <c r="AD23" s="85" t="s">
        <v>774</v>
      </c>
      <c r="AE23" s="85" t="s">
        <v>794</v>
      </c>
      <c r="AF23" s="85" t="s">
        <v>827</v>
      </c>
      <c r="AG23" s="85" t="s">
        <v>847</v>
      </c>
      <c r="AH23" s="85" t="s">
        <v>867</v>
      </c>
      <c r="AI23" s="85" t="s">
        <v>887</v>
      </c>
      <c r="AJ23" s="85" t="s">
        <v>907</v>
      </c>
      <c r="AK23" s="85" t="s">
        <v>917</v>
      </c>
      <c r="AL23" s="85" t="s">
        <v>937</v>
      </c>
      <c r="AM23" s="85" t="s">
        <v>957</v>
      </c>
      <c r="AN23" s="85" t="s">
        <v>977</v>
      </c>
      <c r="AO23" s="85" t="s">
        <v>997</v>
      </c>
      <c r="AP23" s="85" t="s">
        <v>1014</v>
      </c>
      <c r="AQ23" s="86" t="s">
        <v>1034</v>
      </c>
      <c r="AR23" s="81" t="s">
        <v>1054</v>
      </c>
    </row>
    <row r="24" spans="1:44" ht="29.25" customHeight="1" x14ac:dyDescent="0.25">
      <c r="A24" s="87"/>
      <c r="B24" s="68"/>
      <c r="C24" s="67"/>
      <c r="D24" s="70"/>
      <c r="E24" s="66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4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2" t="str">
        <f>IF(B24="","",IF(B24="N",ROUND(F24*6,2)+ROUND(G24*12.5,2)+ROUND(H24*19,2)+ROUND(I24*34.5,2)+ROUND(J24*58,2)+ROUND(K24*317.5,2)+ROUND(L24*423,2)+ROUND(M24*635,2)+ROUND(N24*79,2)+ROUND(O24*158.5,2)+ROUND(P24*264.5,2)+ROUND(Q24*6,2)+ROUND(R24*12.5,2)+ROUND(S24*58,2)+ROUND(T24*79,2)+ROUND(U24*132,2)+ROUND(V24*79,2)+ROUND(W24*158.5,2)+ROUND(X24*264.5,2)+ROUND(Y24*6,2)+ROUND(Z24*12.5,2)+ROUND(AA24*58,2)+ROUND(AB24*79,2)+ROUND(AC24*132,2)+ROUND(AD24*79,2)+ROUND(AE24*158.5,2)+ROUND(AF24*264.5,2)+ROUND(AG24*6,2)+ROUND(AH24*12.5,2)+ROUND(AI24*58,2)+ROUND(AJ24*79,2)+ROUND(AK24*132,2)+ROUND(AL24*79,2)+ROUND(AM24*158.5,2)+ROUND(AN24*6,2)+ROUND(AO24*12.5,2)+ROUND(AP24*58,2)+ROUND(AQ24*79,2),IF(B24="B","brak przesłanek do naliczenia opłaty",IF(B24="Z",IF(C24=0,0,IF(C24="","",IF(C24=1,34*C24,IF(C24=2,34*C24,IF(C24=3,34*C24,IF(C24=4,34*C24,IF(C24=5,34*C24,IF(C24&gt;5,34*C24,"nieprawidłowa "))))))))))))</f>
        <v/>
      </c>
    </row>
    <row r="25" spans="1:44" ht="9" customHeight="1" x14ac:dyDescent="0.25">
      <c r="A25" s="64" t="s">
        <v>44</v>
      </c>
      <c r="B25" s="63" t="s">
        <v>63</v>
      </c>
      <c r="C25" s="65" t="s">
        <v>72</v>
      </c>
      <c r="D25" s="72" t="s">
        <v>6</v>
      </c>
      <c r="E25" s="63" t="s">
        <v>105</v>
      </c>
      <c r="F25" s="85" t="s">
        <v>125</v>
      </c>
      <c r="G25" s="85" t="s">
        <v>149</v>
      </c>
      <c r="H25" s="85" t="s">
        <v>184</v>
      </c>
      <c r="I25" s="85" t="s">
        <v>204</v>
      </c>
      <c r="J25" s="85" t="s">
        <v>424</v>
      </c>
      <c r="K25" s="85" t="s">
        <v>438</v>
      </c>
      <c r="L25" s="85" t="s">
        <v>452</v>
      </c>
      <c r="M25" s="85" t="s">
        <v>466</v>
      </c>
      <c r="N25" s="85" t="s">
        <v>480</v>
      </c>
      <c r="O25" s="85" t="s">
        <v>537</v>
      </c>
      <c r="P25" s="85" t="s">
        <v>318</v>
      </c>
      <c r="Q25" s="85" t="s">
        <v>326</v>
      </c>
      <c r="R25" s="85" t="s">
        <v>334</v>
      </c>
      <c r="S25" s="85" t="s">
        <v>555</v>
      </c>
      <c r="T25" s="85" t="s">
        <v>575</v>
      </c>
      <c r="U25" s="85" t="s">
        <v>595</v>
      </c>
      <c r="V25" s="85" t="s">
        <v>615</v>
      </c>
      <c r="W25" s="85" t="s">
        <v>635</v>
      </c>
      <c r="X25" s="85" t="s">
        <v>655</v>
      </c>
      <c r="Y25" s="85" t="s">
        <v>675</v>
      </c>
      <c r="Z25" s="85" t="s">
        <v>695</v>
      </c>
      <c r="AA25" s="85" t="s">
        <v>715</v>
      </c>
      <c r="AB25" s="85" t="s">
        <v>735</v>
      </c>
      <c r="AC25" s="85" t="s">
        <v>755</v>
      </c>
      <c r="AD25" s="85" t="s">
        <v>775</v>
      </c>
      <c r="AE25" s="85" t="s">
        <v>795</v>
      </c>
      <c r="AF25" s="85" t="s">
        <v>828</v>
      </c>
      <c r="AG25" s="85" t="s">
        <v>848</v>
      </c>
      <c r="AH25" s="85" t="s">
        <v>868</v>
      </c>
      <c r="AI25" s="85" t="s">
        <v>888</v>
      </c>
      <c r="AJ25" s="85" t="s">
        <v>908</v>
      </c>
      <c r="AK25" s="85" t="s">
        <v>918</v>
      </c>
      <c r="AL25" s="85" t="s">
        <v>938</v>
      </c>
      <c r="AM25" s="85" t="s">
        <v>958</v>
      </c>
      <c r="AN25" s="85" t="s">
        <v>978</v>
      </c>
      <c r="AO25" s="85" t="s">
        <v>998</v>
      </c>
      <c r="AP25" s="85" t="s">
        <v>1015</v>
      </c>
      <c r="AQ25" s="86" t="s">
        <v>1035</v>
      </c>
      <c r="AR25" s="81" t="s">
        <v>1055</v>
      </c>
    </row>
    <row r="26" spans="1:44" ht="29.25" customHeight="1" x14ac:dyDescent="0.25">
      <c r="A26" s="87"/>
      <c r="B26" s="68"/>
      <c r="C26" s="67"/>
      <c r="D26" s="70"/>
      <c r="E26" s="66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4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2" t="str">
        <f>IF(B26="","",IF(B26="N",ROUND(F26*6,2)+ROUND(G26*12.5,2)+ROUND(H26*19,2)+ROUND(I26*34.5,2)+ROUND(J26*58,2)+ROUND(K26*317.5,2)+ROUND(L26*423,2)+ROUND(M26*635,2)+ROUND(N26*79,2)+ROUND(O26*158.5,2)+ROUND(P26*264.5,2)+ROUND(Q26*6,2)+ROUND(R26*12.5,2)+ROUND(S26*58,2)+ROUND(T26*79,2)+ROUND(U26*132,2)+ROUND(V26*79,2)+ROUND(W26*158.5,2)+ROUND(X26*264.5,2)+ROUND(Y26*6,2)+ROUND(Z26*12.5,2)+ROUND(AA26*58,2)+ROUND(AB26*79,2)+ROUND(AC26*132,2)+ROUND(AD26*79,2)+ROUND(AE26*158.5,2)+ROUND(AF26*264.5,2)+ROUND(AG26*6,2)+ROUND(AH26*12.5,2)+ROUND(AI26*58,2)+ROUND(AJ26*79,2)+ROUND(AK26*132,2)+ROUND(AL26*79,2)+ROUND(AM26*158.5,2)+ROUND(AN26*6,2)+ROUND(AO26*12.5,2)+ROUND(AP26*58,2)+ROUND(AQ26*79,2),IF(B26="B","brak przesłanek do naliczenia opłaty",IF(B26="Z",IF(C26=0,0,IF(C26="","",IF(C26=1,34*C26,IF(C26=2,34*C26,IF(C26=3,34*C26,IF(C26=4,34*C26,IF(C26=5,34*C26,IF(C26&gt;5,34*C26,"nieprawidłowa "))))))))))))</f>
        <v/>
      </c>
    </row>
    <row r="27" spans="1:44" ht="8.25" customHeight="1" x14ac:dyDescent="0.25">
      <c r="A27" s="64" t="s">
        <v>45</v>
      </c>
      <c r="B27" s="63" t="s">
        <v>64</v>
      </c>
      <c r="C27" s="65" t="s">
        <v>73</v>
      </c>
      <c r="D27" s="72" t="s">
        <v>7</v>
      </c>
      <c r="E27" s="63" t="s">
        <v>106</v>
      </c>
      <c r="F27" s="85" t="s">
        <v>126</v>
      </c>
      <c r="G27" s="85" t="s">
        <v>150</v>
      </c>
      <c r="H27" s="85" t="s">
        <v>185</v>
      </c>
      <c r="I27" s="85" t="s">
        <v>205</v>
      </c>
      <c r="J27" s="85" t="s">
        <v>425</v>
      </c>
      <c r="K27" s="85" t="s">
        <v>439</v>
      </c>
      <c r="L27" s="85" t="s">
        <v>453</v>
      </c>
      <c r="M27" s="85" t="s">
        <v>467</v>
      </c>
      <c r="N27" s="85" t="s">
        <v>486</v>
      </c>
      <c r="O27" s="85" t="s">
        <v>538</v>
      </c>
      <c r="P27" s="85" t="s">
        <v>319</v>
      </c>
      <c r="Q27" s="85" t="s">
        <v>327</v>
      </c>
      <c r="R27" s="85" t="s">
        <v>335</v>
      </c>
      <c r="S27" s="85" t="s">
        <v>556</v>
      </c>
      <c r="T27" s="85" t="s">
        <v>576</v>
      </c>
      <c r="U27" s="85" t="s">
        <v>596</v>
      </c>
      <c r="V27" s="85" t="s">
        <v>616</v>
      </c>
      <c r="W27" s="85" t="s">
        <v>636</v>
      </c>
      <c r="X27" s="85" t="s">
        <v>656</v>
      </c>
      <c r="Y27" s="85" t="s">
        <v>676</v>
      </c>
      <c r="Z27" s="85" t="s">
        <v>696</v>
      </c>
      <c r="AA27" s="85" t="s">
        <v>716</v>
      </c>
      <c r="AB27" s="85" t="s">
        <v>736</v>
      </c>
      <c r="AC27" s="85" t="s">
        <v>756</v>
      </c>
      <c r="AD27" s="85" t="s">
        <v>776</v>
      </c>
      <c r="AE27" s="85" t="s">
        <v>809</v>
      </c>
      <c r="AF27" s="85" t="s">
        <v>829</v>
      </c>
      <c r="AG27" s="85" t="s">
        <v>849</v>
      </c>
      <c r="AH27" s="85" t="s">
        <v>869</v>
      </c>
      <c r="AI27" s="85" t="s">
        <v>889</v>
      </c>
      <c r="AJ27" s="85" t="s">
        <v>796</v>
      </c>
      <c r="AK27" s="85" t="s">
        <v>919</v>
      </c>
      <c r="AL27" s="85" t="s">
        <v>939</v>
      </c>
      <c r="AM27" s="85" t="s">
        <v>959</v>
      </c>
      <c r="AN27" s="85" t="s">
        <v>979</v>
      </c>
      <c r="AO27" s="85" t="s">
        <v>999</v>
      </c>
      <c r="AP27" s="85" t="s">
        <v>1016</v>
      </c>
      <c r="AQ27" s="86" t="s">
        <v>1036</v>
      </c>
      <c r="AR27" s="81" t="s">
        <v>1056</v>
      </c>
    </row>
    <row r="28" spans="1:44" ht="29.25" customHeight="1" x14ac:dyDescent="0.25">
      <c r="A28" s="87"/>
      <c r="B28" s="68"/>
      <c r="C28" s="67"/>
      <c r="D28" s="70"/>
      <c r="E28" s="66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4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2" t="str">
        <f>IF(B28="","",IF(B28="N",ROUND(F28*6,2)+ROUND(G28*12.5,2)+ROUND(H28*19,2)+ROUND(I28*34.5,2)+ROUND(J28*58,2)+ROUND(K28*317.5,2)+ROUND(L28*423,2)+ROUND(M28*635,2)+ROUND(N28*79,2)+ROUND(O28*158.5,2)+ROUND(P28*264.5,2)+ROUND(Q28*6,2)+ROUND(R28*12.5,2)+ROUND(S28*58,2)+ROUND(T28*79,2)+ROUND(U28*132,2)+ROUND(V28*79,2)+ROUND(W28*158.5,2)+ROUND(X28*264.5,2)+ROUND(Y28*6,2)+ROUND(Z28*12.5,2)+ROUND(AA28*58,2)+ROUND(AB28*79,2)+ROUND(AC28*132,2)+ROUND(AD28*79,2)+ROUND(AE28*158.5,2)+ROUND(AF28*264.5,2)+ROUND(AG28*6,2)+ROUND(AH28*12.5,2)+ROUND(AI28*58,2)+ROUND(AJ28*79,2)+ROUND(AK28*132,2)+ROUND(AL28*79,2)+ROUND(AM28*158.5,2)+ROUND(AN28*6,2)+ROUND(AO28*12.5,2)+ROUND(AP28*58,2)+ROUND(AQ28*79,2),IF(B28="B","brak przesłanek do naliczenia opłaty",IF(B28="Z",IF(C28=0,0,IF(C28="","",IF(C28=1,34*C28,IF(C28=2,34*C28,IF(C28=3,34*C28,IF(C28=4,34*C28,IF(C28=5,34*C28,IF(C28&gt;5,34*C28,"nieprawidłowa "))))))))))))</f>
        <v/>
      </c>
    </row>
    <row r="29" spans="1:44" ht="9" customHeight="1" x14ac:dyDescent="0.25">
      <c r="A29" s="64" t="s">
        <v>46</v>
      </c>
      <c r="B29" s="63" t="s">
        <v>65</v>
      </c>
      <c r="C29" s="65" t="s">
        <v>74</v>
      </c>
      <c r="D29" s="72" t="s">
        <v>87</v>
      </c>
      <c r="E29" s="63" t="s">
        <v>107</v>
      </c>
      <c r="F29" s="85" t="s">
        <v>127</v>
      </c>
      <c r="G29" s="85" t="s">
        <v>151</v>
      </c>
      <c r="H29" s="85" t="s">
        <v>186</v>
      </c>
      <c r="I29" s="85" t="s">
        <v>206</v>
      </c>
      <c r="J29" s="85" t="s">
        <v>426</v>
      </c>
      <c r="K29" s="85" t="s">
        <v>440</v>
      </c>
      <c r="L29" s="85" t="s">
        <v>454</v>
      </c>
      <c r="M29" s="85" t="s">
        <v>468</v>
      </c>
      <c r="N29" s="85" t="s">
        <v>487</v>
      </c>
      <c r="O29" s="85" t="s">
        <v>312</v>
      </c>
      <c r="P29" s="85" t="s">
        <v>320</v>
      </c>
      <c r="Q29" s="85" t="s">
        <v>328</v>
      </c>
      <c r="R29" s="85" t="s">
        <v>519</v>
      </c>
      <c r="S29" s="85" t="s">
        <v>557</v>
      </c>
      <c r="T29" s="85" t="s">
        <v>577</v>
      </c>
      <c r="U29" s="85" t="s">
        <v>597</v>
      </c>
      <c r="V29" s="85" t="s">
        <v>617</v>
      </c>
      <c r="W29" s="85" t="s">
        <v>637</v>
      </c>
      <c r="X29" s="85" t="s">
        <v>657</v>
      </c>
      <c r="Y29" s="85" t="s">
        <v>677</v>
      </c>
      <c r="Z29" s="85" t="s">
        <v>697</v>
      </c>
      <c r="AA29" s="85" t="s">
        <v>717</v>
      </c>
      <c r="AB29" s="85" t="s">
        <v>737</v>
      </c>
      <c r="AC29" s="85" t="s">
        <v>757</v>
      </c>
      <c r="AD29" s="85" t="s">
        <v>777</v>
      </c>
      <c r="AE29" s="85" t="s">
        <v>810</v>
      </c>
      <c r="AF29" s="85" t="s">
        <v>830</v>
      </c>
      <c r="AG29" s="85" t="s">
        <v>850</v>
      </c>
      <c r="AH29" s="85" t="s">
        <v>870</v>
      </c>
      <c r="AI29" s="85" t="s">
        <v>890</v>
      </c>
      <c r="AJ29" s="85" t="s">
        <v>797</v>
      </c>
      <c r="AK29" s="85" t="s">
        <v>920</v>
      </c>
      <c r="AL29" s="85" t="s">
        <v>940</v>
      </c>
      <c r="AM29" s="85" t="s">
        <v>960</v>
      </c>
      <c r="AN29" s="85" t="s">
        <v>980</v>
      </c>
      <c r="AO29" s="85" t="s">
        <v>1000</v>
      </c>
      <c r="AP29" s="85" t="s">
        <v>1017</v>
      </c>
      <c r="AQ29" s="86" t="s">
        <v>1037</v>
      </c>
      <c r="AR29" s="81" t="s">
        <v>1057</v>
      </c>
    </row>
    <row r="30" spans="1:44" ht="29.25" customHeight="1" x14ac:dyDescent="0.25">
      <c r="A30" s="87"/>
      <c r="B30" s="68"/>
      <c r="C30" s="67"/>
      <c r="D30" s="70"/>
      <c r="E30" s="66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4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2" t="str">
        <f>IF(B30="","",IF(B30="N",ROUND(F30*6,2)+ROUND(G30*12.5,2)+ROUND(H30*19,2)+ROUND(I30*34.5,2)+ROUND(J30*58,2)+ROUND(K30*317.5,2)+ROUND(L30*423,2)+ROUND(M30*635,2)+ROUND(N30*79,2)+ROUND(O30*158.5,2)+ROUND(P30*264.5,2)+ROUND(Q30*6,2)+ROUND(R30*12.5,2)+ROUND(S30*58,2)+ROUND(T30*79,2)+ROUND(U30*132,2)+ROUND(V30*79,2)+ROUND(W30*158.5,2)+ROUND(X30*264.5,2)+ROUND(Y30*6,2)+ROUND(Z30*12.5,2)+ROUND(AA30*58,2)+ROUND(AB30*79,2)+ROUND(AC30*132,2)+ROUND(AD30*79,2)+ROUND(AE30*158.5,2)+ROUND(AF30*264.5,2)+ROUND(AG30*6,2)+ROUND(AH30*12.5,2)+ROUND(AI30*58,2)+ROUND(AJ30*79,2)+ROUND(AK30*132,2)+ROUND(AL30*79,2)+ROUND(AM30*158.5,2)+ROUND(AN30*6,2)+ROUND(AO30*12.5,2)+ROUND(AP30*58,2)+ROUND(AQ30*79,2),IF(B30="B","brak przesłanek do naliczenia opłaty",IF(B30="Z",IF(C30=0,0,IF(C30="","",IF(C30=1,34*C30,IF(C30=2,34*C30,IF(C30=3,34*C30,IF(C30=4,34*C30,IF(C30=5,34*C30,IF(C30&gt;5,34*C30,"nieprawidłowa "))))))))))))</f>
        <v/>
      </c>
    </row>
    <row r="31" spans="1:44" ht="9" customHeight="1" x14ac:dyDescent="0.25">
      <c r="A31" s="64" t="s">
        <v>47</v>
      </c>
      <c r="B31" s="63" t="s">
        <v>66</v>
      </c>
      <c r="C31" s="65" t="s">
        <v>75</v>
      </c>
      <c r="D31" s="72" t="s">
        <v>88</v>
      </c>
      <c r="E31" s="63" t="s">
        <v>108</v>
      </c>
      <c r="F31" s="85" t="s">
        <v>128</v>
      </c>
      <c r="G31" s="85" t="s">
        <v>152</v>
      </c>
      <c r="H31" s="85" t="s">
        <v>187</v>
      </c>
      <c r="I31" s="85" t="s">
        <v>207</v>
      </c>
      <c r="J31" s="85" t="s">
        <v>427</v>
      </c>
      <c r="K31" s="85" t="s">
        <v>441</v>
      </c>
      <c r="L31" s="85" t="s">
        <v>455</v>
      </c>
      <c r="M31" s="85" t="s">
        <v>469</v>
      </c>
      <c r="N31" s="85" t="s">
        <v>488</v>
      </c>
      <c r="O31" s="85" t="s">
        <v>313</v>
      </c>
      <c r="P31" s="85" t="s">
        <v>321</v>
      </c>
      <c r="Q31" s="85" t="s">
        <v>329</v>
      </c>
      <c r="R31" s="85" t="s">
        <v>520</v>
      </c>
      <c r="S31" s="85" t="s">
        <v>558</v>
      </c>
      <c r="T31" s="85" t="s">
        <v>578</v>
      </c>
      <c r="U31" s="85" t="s">
        <v>598</v>
      </c>
      <c r="V31" s="85" t="s">
        <v>618</v>
      </c>
      <c r="W31" s="85" t="s">
        <v>638</v>
      </c>
      <c r="X31" s="85" t="s">
        <v>658</v>
      </c>
      <c r="Y31" s="85" t="s">
        <v>678</v>
      </c>
      <c r="Z31" s="85" t="s">
        <v>698</v>
      </c>
      <c r="AA31" s="85" t="s">
        <v>718</v>
      </c>
      <c r="AB31" s="85" t="s">
        <v>738</v>
      </c>
      <c r="AC31" s="85" t="s">
        <v>758</v>
      </c>
      <c r="AD31" s="85" t="s">
        <v>778</v>
      </c>
      <c r="AE31" s="85" t="s">
        <v>811</v>
      </c>
      <c r="AF31" s="85" t="s">
        <v>831</v>
      </c>
      <c r="AG31" s="85" t="s">
        <v>851</v>
      </c>
      <c r="AH31" s="85" t="s">
        <v>871</v>
      </c>
      <c r="AI31" s="85" t="s">
        <v>891</v>
      </c>
      <c r="AJ31" s="85" t="s">
        <v>798</v>
      </c>
      <c r="AK31" s="85" t="s">
        <v>921</v>
      </c>
      <c r="AL31" s="85" t="s">
        <v>941</v>
      </c>
      <c r="AM31" s="85" t="s">
        <v>961</v>
      </c>
      <c r="AN31" s="85" t="s">
        <v>981</v>
      </c>
      <c r="AO31" s="85" t="s">
        <v>1001</v>
      </c>
      <c r="AP31" s="85" t="s">
        <v>1018</v>
      </c>
      <c r="AQ31" s="86" t="s">
        <v>1038</v>
      </c>
      <c r="AR31" s="81" t="s">
        <v>1058</v>
      </c>
    </row>
    <row r="32" spans="1:44" ht="29.25" customHeight="1" x14ac:dyDescent="0.25">
      <c r="A32" s="87"/>
      <c r="B32" s="68"/>
      <c r="C32" s="67"/>
      <c r="D32" s="70"/>
      <c r="E32" s="66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4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2" t="str">
        <f>IF(B32="","",IF(B32="N",ROUND(F32*6,2)+ROUND(G32*12.5,2)+ROUND(H32*19,2)+ROUND(I32*34.5,2)+ROUND(J32*58,2)+ROUND(K32*317.5,2)+ROUND(L32*423,2)+ROUND(M32*635,2)+ROUND(N32*79,2)+ROUND(O32*158.5,2)+ROUND(P32*264.5,2)+ROUND(Q32*6,2)+ROUND(R32*12.5,2)+ROUND(S32*58,2)+ROUND(T32*79,2)+ROUND(U32*132,2)+ROUND(V32*79,2)+ROUND(W32*158.5,2)+ROUND(X32*264.5,2)+ROUND(Y32*6,2)+ROUND(Z32*12.5,2)+ROUND(AA32*58,2)+ROUND(AB32*79,2)+ROUND(AC32*132,2)+ROUND(AD32*79,2)+ROUND(AE32*158.5,2)+ROUND(AF32*264.5,2)+ROUND(AG32*6,2)+ROUND(AH32*12.5,2)+ROUND(AI32*58,2)+ROUND(AJ32*79,2)+ROUND(AK32*132,2)+ROUND(AL32*79,2)+ROUND(AM32*158.5,2)+ROUND(AN32*6,2)+ROUND(AO32*12.5,2)+ROUND(AP32*58,2)+ROUND(AQ32*79,2),IF(B32="B","brak przesłanek do naliczenia opłaty",IF(B32="Z",IF(C32=0,0,IF(C32="","",IF(C32=1,34*C32,IF(C32=2,34*C32,IF(C32=3,34*C32,IF(C32=4,34*C32,IF(C32=5,34*C32,IF(C32&gt;5,34*C32,"nieprawidłowa "))))))))))))</f>
        <v/>
      </c>
    </row>
    <row r="33" spans="1:44" ht="9" customHeight="1" x14ac:dyDescent="0.25">
      <c r="A33" s="64" t="s">
        <v>48</v>
      </c>
      <c r="B33" s="63" t="s">
        <v>67</v>
      </c>
      <c r="C33" s="65" t="s">
        <v>76</v>
      </c>
      <c r="D33" s="72" t="s">
        <v>89</v>
      </c>
      <c r="E33" s="63" t="s">
        <v>109</v>
      </c>
      <c r="F33" s="85" t="s">
        <v>129</v>
      </c>
      <c r="G33" s="85" t="s">
        <v>153</v>
      </c>
      <c r="H33" s="85" t="s">
        <v>188</v>
      </c>
      <c r="I33" s="85" t="s">
        <v>208</v>
      </c>
      <c r="J33" s="85" t="s">
        <v>428</v>
      </c>
      <c r="K33" s="85" t="s">
        <v>442</v>
      </c>
      <c r="L33" s="85" t="s">
        <v>456</v>
      </c>
      <c r="M33" s="85" t="s">
        <v>470</v>
      </c>
      <c r="N33" s="85" t="s">
        <v>306</v>
      </c>
      <c r="O33" s="85" t="s">
        <v>314</v>
      </c>
      <c r="P33" s="85" t="s">
        <v>322</v>
      </c>
      <c r="Q33" s="85" t="s">
        <v>539</v>
      </c>
      <c r="R33" s="85" t="s">
        <v>521</v>
      </c>
      <c r="S33" s="85" t="s">
        <v>559</v>
      </c>
      <c r="T33" s="85" t="s">
        <v>579</v>
      </c>
      <c r="U33" s="85" t="s">
        <v>599</v>
      </c>
      <c r="V33" s="85" t="s">
        <v>619</v>
      </c>
      <c r="W33" s="85" t="s">
        <v>639</v>
      </c>
      <c r="X33" s="85" t="s">
        <v>659</v>
      </c>
      <c r="Y33" s="85" t="s">
        <v>679</v>
      </c>
      <c r="Z33" s="85" t="s">
        <v>699</v>
      </c>
      <c r="AA33" s="85" t="s">
        <v>719</v>
      </c>
      <c r="AB33" s="85" t="s">
        <v>739</v>
      </c>
      <c r="AC33" s="85" t="s">
        <v>759</v>
      </c>
      <c r="AD33" s="85" t="s">
        <v>779</v>
      </c>
      <c r="AE33" s="85" t="s">
        <v>812</v>
      </c>
      <c r="AF33" s="85" t="s">
        <v>832</v>
      </c>
      <c r="AG33" s="85" t="s">
        <v>852</v>
      </c>
      <c r="AH33" s="85" t="s">
        <v>872</v>
      </c>
      <c r="AI33" s="85" t="s">
        <v>892</v>
      </c>
      <c r="AJ33" s="85" t="s">
        <v>799</v>
      </c>
      <c r="AK33" s="85" t="s">
        <v>922</v>
      </c>
      <c r="AL33" s="85" t="s">
        <v>942</v>
      </c>
      <c r="AM33" s="85" t="s">
        <v>962</v>
      </c>
      <c r="AN33" s="85" t="s">
        <v>982</v>
      </c>
      <c r="AO33" s="85" t="s">
        <v>1002</v>
      </c>
      <c r="AP33" s="85" t="s">
        <v>1019</v>
      </c>
      <c r="AQ33" s="86" t="s">
        <v>1039</v>
      </c>
      <c r="AR33" s="81" t="s">
        <v>1059</v>
      </c>
    </row>
    <row r="34" spans="1:44" ht="29.25" customHeight="1" x14ac:dyDescent="0.25">
      <c r="A34" s="87"/>
      <c r="B34" s="68"/>
      <c r="C34" s="67"/>
      <c r="D34" s="70"/>
      <c r="E34" s="66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4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2" t="str">
        <f>IF(B34="","",IF(B34="N",ROUND(F34*6,2)+ROUND(G34*12.5,2)+ROUND(H34*19,2)+ROUND(I34*34.5,2)+ROUND(J34*58,2)+ROUND(K34*317.5,2)+ROUND(L34*423,2)+ROUND(M34*635,2)+ROUND(N34*79,2)+ROUND(O34*158.5,2)+ROUND(P34*264.5,2)+ROUND(Q34*6,2)+ROUND(R34*12.5,2)+ROUND(S34*58,2)+ROUND(T34*79,2)+ROUND(U34*132,2)+ROUND(V34*79,2)+ROUND(W34*158.5,2)+ROUND(X34*264.5,2)+ROUND(Y34*6,2)+ROUND(Z34*12.5,2)+ROUND(AA34*58,2)+ROUND(AB34*79,2)+ROUND(AC34*132,2)+ROUND(AD34*79,2)+ROUND(AE34*158.5,2)+ROUND(AF34*264.5,2)+ROUND(AG34*6,2)+ROUND(AH34*12.5,2)+ROUND(AI34*58,2)+ROUND(AJ34*79,2)+ROUND(AK34*132,2)+ROUND(AL34*79,2)+ROUND(AM34*158.5,2)+ROUND(AN34*6,2)+ROUND(AO34*12.5,2)+ROUND(AP34*58,2)+ROUND(AQ34*79,2),IF(B34="B","brak przesłanek do naliczenia opłaty",IF(B34="Z",IF(C34=0,0,IF(C34="","",IF(C34=1,34*C34,IF(C34=2,34*C34,IF(C34=3,34*C34,IF(C34=4,34*C34,IF(C34=5,34*C34,IF(C34&gt;5,34*C34,"nieprawidłowa "))))))))))))</f>
        <v/>
      </c>
    </row>
    <row r="35" spans="1:44" ht="8.25" customHeight="1" x14ac:dyDescent="0.25">
      <c r="A35" s="64" t="s">
        <v>49</v>
      </c>
      <c r="B35" s="63" t="s">
        <v>216</v>
      </c>
      <c r="C35" s="65" t="s">
        <v>77</v>
      </c>
      <c r="D35" s="72" t="s">
        <v>90</v>
      </c>
      <c r="E35" s="63" t="s">
        <v>110</v>
      </c>
      <c r="F35" s="85" t="s">
        <v>130</v>
      </c>
      <c r="G35" s="85" t="s">
        <v>154</v>
      </c>
      <c r="H35" s="85" t="s">
        <v>189</v>
      </c>
      <c r="I35" s="85" t="s">
        <v>209</v>
      </c>
      <c r="J35" s="85" t="s">
        <v>429</v>
      </c>
      <c r="K35" s="85" t="s">
        <v>443</v>
      </c>
      <c r="L35" s="85" t="s">
        <v>457</v>
      </c>
      <c r="M35" s="85" t="s">
        <v>471</v>
      </c>
      <c r="N35" s="85" t="s">
        <v>307</v>
      </c>
      <c r="O35" s="85" t="s">
        <v>315</v>
      </c>
      <c r="P35" s="85" t="s">
        <v>323</v>
      </c>
      <c r="Q35" s="85" t="s">
        <v>540</v>
      </c>
      <c r="R35" s="85" t="s">
        <v>522</v>
      </c>
      <c r="S35" s="85" t="s">
        <v>560</v>
      </c>
      <c r="T35" s="85" t="s">
        <v>580</v>
      </c>
      <c r="U35" s="85" t="s">
        <v>600</v>
      </c>
      <c r="V35" s="85" t="s">
        <v>620</v>
      </c>
      <c r="W35" s="85" t="s">
        <v>640</v>
      </c>
      <c r="X35" s="85" t="s">
        <v>660</v>
      </c>
      <c r="Y35" s="85" t="s">
        <v>680</v>
      </c>
      <c r="Z35" s="85" t="s">
        <v>700</v>
      </c>
      <c r="AA35" s="85" t="s">
        <v>720</v>
      </c>
      <c r="AB35" s="85" t="s">
        <v>740</v>
      </c>
      <c r="AC35" s="85" t="s">
        <v>760</v>
      </c>
      <c r="AD35" s="85" t="s">
        <v>780</v>
      </c>
      <c r="AE35" s="85" t="s">
        <v>813</v>
      </c>
      <c r="AF35" s="85" t="s">
        <v>833</v>
      </c>
      <c r="AG35" s="85" t="s">
        <v>853</v>
      </c>
      <c r="AH35" s="85" t="s">
        <v>873</v>
      </c>
      <c r="AI35" s="85" t="s">
        <v>893</v>
      </c>
      <c r="AJ35" s="85" t="s">
        <v>800</v>
      </c>
      <c r="AK35" s="85" t="s">
        <v>923</v>
      </c>
      <c r="AL35" s="85" t="s">
        <v>943</v>
      </c>
      <c r="AM35" s="85" t="s">
        <v>963</v>
      </c>
      <c r="AN35" s="85" t="s">
        <v>983</v>
      </c>
      <c r="AO35" s="85" t="s">
        <v>1003</v>
      </c>
      <c r="AP35" s="85" t="s">
        <v>1020</v>
      </c>
      <c r="AQ35" s="86" t="s">
        <v>1040</v>
      </c>
      <c r="AR35" s="81" t="s">
        <v>1060</v>
      </c>
    </row>
    <row r="36" spans="1:44" ht="29.25" customHeight="1" x14ac:dyDescent="0.25">
      <c r="A36" s="87"/>
      <c r="B36" s="68"/>
      <c r="C36" s="67"/>
      <c r="D36" s="70"/>
      <c r="E36" s="66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4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83"/>
      <c r="AP36" s="83"/>
      <c r="AQ36" s="83"/>
      <c r="AR36" s="82" t="str">
        <f>IF(B36="","",IF(B36="N",ROUND(F36*6,2)+ROUND(G36*12.5,2)+ROUND(H36*19,2)+ROUND(I36*34.5,2)+ROUND(J36*58,2)+ROUND(K36*317.5,2)+ROUND(L36*423,2)+ROUND(M36*635,2)+ROUND(N36*79,2)+ROUND(O36*158.5,2)+ROUND(P36*264.5,2)+ROUND(Q36*6,2)+ROUND(R36*12.5,2)+ROUND(S36*58,2)+ROUND(T36*79,2)+ROUND(U36*132,2)+ROUND(V36*79,2)+ROUND(W36*158.5,2)+ROUND(X36*264.5,2)+ROUND(Y36*6,2)+ROUND(Z36*12.5,2)+ROUND(AA36*58,2)+ROUND(AB36*79,2)+ROUND(AC36*132,2)+ROUND(AD36*79,2)+ROUND(AE36*158.5,2)+ROUND(AF36*264.5,2)+ROUND(AG36*6,2)+ROUND(AH36*12.5,2)+ROUND(AI36*58,2)+ROUND(AJ36*79,2)+ROUND(AK36*132,2)+ROUND(AL36*79,2)+ROUND(AM36*158.5,2)+ROUND(AN36*6,2)+ROUND(AO36*12.5,2)+ROUND(AP36*58,2)+ROUND(AQ36*79,2),IF(B36="B","brak przesłanek do naliczenia opłaty",IF(B36="Z",IF(C36=0,0,IF(C36="","",IF(C36=1,34*C36,IF(C36=2,34*C36,IF(C36=3,34*C36,IF(C36=4,34*C36,IF(C36=5,34*C36,IF(C36&gt;5,34*C36,"nieprawidłowa "))))))))))))</f>
        <v/>
      </c>
    </row>
    <row r="37" spans="1:44" ht="8.25" customHeight="1" x14ac:dyDescent="0.25">
      <c r="A37" s="64" t="s">
        <v>50</v>
      </c>
      <c r="B37" s="63" t="s">
        <v>214</v>
      </c>
      <c r="C37" s="65" t="s">
        <v>78</v>
      </c>
      <c r="D37" s="72" t="s">
        <v>91</v>
      </c>
      <c r="E37" s="63" t="s">
        <v>111</v>
      </c>
      <c r="F37" s="85" t="s">
        <v>131</v>
      </c>
      <c r="G37" s="85" t="s">
        <v>155</v>
      </c>
      <c r="H37" s="85" t="s">
        <v>190</v>
      </c>
      <c r="I37" s="85" t="s">
        <v>210</v>
      </c>
      <c r="J37" s="85" t="s">
        <v>430</v>
      </c>
      <c r="K37" s="85" t="s">
        <v>444</v>
      </c>
      <c r="L37" s="85" t="s">
        <v>458</v>
      </c>
      <c r="M37" s="85" t="s">
        <v>300</v>
      </c>
      <c r="N37" s="85" t="s">
        <v>308</v>
      </c>
      <c r="O37" s="85" t="s">
        <v>316</v>
      </c>
      <c r="P37" s="85" t="s">
        <v>505</v>
      </c>
      <c r="Q37" s="85" t="s">
        <v>541</v>
      </c>
      <c r="R37" s="85" t="s">
        <v>523</v>
      </c>
      <c r="S37" s="85" t="s">
        <v>561</v>
      </c>
      <c r="T37" s="85" t="s">
        <v>581</v>
      </c>
      <c r="U37" s="85" t="s">
        <v>601</v>
      </c>
      <c r="V37" s="85" t="s">
        <v>621</v>
      </c>
      <c r="W37" s="85" t="s">
        <v>641</v>
      </c>
      <c r="X37" s="85" t="s">
        <v>661</v>
      </c>
      <c r="Y37" s="85" t="s">
        <v>681</v>
      </c>
      <c r="Z37" s="85" t="s">
        <v>701</v>
      </c>
      <c r="AA37" s="85" t="s">
        <v>721</v>
      </c>
      <c r="AB37" s="85" t="s">
        <v>741</v>
      </c>
      <c r="AC37" s="85" t="s">
        <v>761</v>
      </c>
      <c r="AD37" s="85" t="s">
        <v>781</v>
      </c>
      <c r="AE37" s="85" t="s">
        <v>814</v>
      </c>
      <c r="AF37" s="85" t="s">
        <v>834</v>
      </c>
      <c r="AG37" s="85" t="s">
        <v>854</v>
      </c>
      <c r="AH37" s="85" t="s">
        <v>874</v>
      </c>
      <c r="AI37" s="85" t="s">
        <v>894</v>
      </c>
      <c r="AJ37" s="85" t="s">
        <v>801</v>
      </c>
      <c r="AK37" s="85" t="s">
        <v>924</v>
      </c>
      <c r="AL37" s="85" t="s">
        <v>944</v>
      </c>
      <c r="AM37" s="85" t="s">
        <v>964</v>
      </c>
      <c r="AN37" s="85" t="s">
        <v>984</v>
      </c>
      <c r="AO37" s="85" t="s">
        <v>1004</v>
      </c>
      <c r="AP37" s="85" t="s">
        <v>1021</v>
      </c>
      <c r="AQ37" s="86" t="s">
        <v>1041</v>
      </c>
      <c r="AR37" s="81" t="s">
        <v>1061</v>
      </c>
    </row>
    <row r="38" spans="1:44" ht="29.25" customHeight="1" x14ac:dyDescent="0.25">
      <c r="A38" s="87"/>
      <c r="B38" s="68"/>
      <c r="C38" s="67"/>
      <c r="D38" s="70"/>
      <c r="E38" s="66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4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2" t="str">
        <f>IF(B38="","",IF(B38="N",ROUND(F38*6,2)+ROUND(G38*12.5,2)+ROUND(H38*19,2)+ROUND(I38*34.5,2)+ROUND(J38*58,2)+ROUND(K38*317.5,2)+ROUND(L38*423,2)+ROUND(M38*635,2)+ROUND(N38*79,2)+ROUND(O38*158.5,2)+ROUND(P38*264.5,2)+ROUND(Q38*6,2)+ROUND(R38*12.5,2)+ROUND(S38*58,2)+ROUND(T38*79,2)+ROUND(U38*132,2)+ROUND(V38*79,2)+ROUND(W38*158.5,2)+ROUND(X38*264.5,2)+ROUND(Y38*6,2)+ROUND(Z38*12.5,2)+ROUND(AA38*58,2)+ROUND(AB38*79,2)+ROUND(AC38*132,2)+ROUND(AD38*79,2)+ROUND(AE38*158.5,2)+ROUND(AF38*264.5,2)+ROUND(AG38*6,2)+ROUND(AH38*12.5,2)+ROUND(AI38*58,2)+ROUND(AJ38*79,2)+ROUND(AK38*132,2)+ROUND(AL38*79,2)+ROUND(AM38*158.5,2)+ROUND(AN38*6,2)+ROUND(AO38*12.5,2)+ROUND(AP38*58,2)+ROUND(AQ38*79,2),IF(B38="B","brak przesłanek do naliczenia opłaty",IF(B38="Z",IF(C38=0,0,IF(C38="","",IF(C38=1,34*C38,IF(C38=2,34*C38,IF(C38=3,34*C38,IF(C38=4,34*C38,IF(C38=5,34*C38,IF(C38&gt;5,34*C38,"nieprawidłowa "))))))))))))</f>
        <v/>
      </c>
    </row>
    <row r="39" spans="1:44" ht="9" customHeight="1" x14ac:dyDescent="0.25">
      <c r="A39" s="64" t="s">
        <v>51</v>
      </c>
      <c r="B39" s="63" t="s">
        <v>215</v>
      </c>
      <c r="C39" s="65" t="s">
        <v>79</v>
      </c>
      <c r="D39" s="72" t="s">
        <v>92</v>
      </c>
      <c r="E39" s="63" t="s">
        <v>112</v>
      </c>
      <c r="F39" s="85" t="s">
        <v>136</v>
      </c>
      <c r="G39" s="85" t="s">
        <v>156</v>
      </c>
      <c r="H39" s="85" t="s">
        <v>191</v>
      </c>
      <c r="I39" s="85" t="s">
        <v>211</v>
      </c>
      <c r="J39" s="85" t="s">
        <v>431</v>
      </c>
      <c r="K39" s="85" t="s">
        <v>445</v>
      </c>
      <c r="L39" s="85" t="s">
        <v>459</v>
      </c>
      <c r="M39" s="85" t="s">
        <v>301</v>
      </c>
      <c r="N39" s="85" t="s">
        <v>309</v>
      </c>
      <c r="O39" s="85" t="s">
        <v>317</v>
      </c>
      <c r="P39" s="85" t="s">
        <v>506</v>
      </c>
      <c r="Q39" s="85" t="s">
        <v>542</v>
      </c>
      <c r="R39" s="85" t="s">
        <v>524</v>
      </c>
      <c r="S39" s="85" t="s">
        <v>562</v>
      </c>
      <c r="T39" s="85" t="s">
        <v>582</v>
      </c>
      <c r="U39" s="85" t="s">
        <v>602</v>
      </c>
      <c r="V39" s="85" t="s">
        <v>622</v>
      </c>
      <c r="W39" s="85" t="s">
        <v>642</v>
      </c>
      <c r="X39" s="85" t="s">
        <v>662</v>
      </c>
      <c r="Y39" s="85" t="s">
        <v>682</v>
      </c>
      <c r="Z39" s="85" t="s">
        <v>702</v>
      </c>
      <c r="AA39" s="85" t="s">
        <v>722</v>
      </c>
      <c r="AB39" s="85" t="s">
        <v>742</v>
      </c>
      <c r="AC39" s="85" t="s">
        <v>762</v>
      </c>
      <c r="AD39" s="85" t="s">
        <v>782</v>
      </c>
      <c r="AE39" s="85" t="s">
        <v>815</v>
      </c>
      <c r="AF39" s="85" t="s">
        <v>835</v>
      </c>
      <c r="AG39" s="85" t="s">
        <v>855</v>
      </c>
      <c r="AH39" s="85" t="s">
        <v>875</v>
      </c>
      <c r="AI39" s="85" t="s">
        <v>895</v>
      </c>
      <c r="AJ39" s="85" t="s">
        <v>802</v>
      </c>
      <c r="AK39" s="85" t="s">
        <v>925</v>
      </c>
      <c r="AL39" s="85" t="s">
        <v>945</v>
      </c>
      <c r="AM39" s="85" t="s">
        <v>965</v>
      </c>
      <c r="AN39" s="85" t="s">
        <v>985</v>
      </c>
      <c r="AO39" s="85" t="s">
        <v>1005</v>
      </c>
      <c r="AP39" s="85" t="s">
        <v>1022</v>
      </c>
      <c r="AQ39" s="86" t="s">
        <v>1042</v>
      </c>
      <c r="AR39" s="81" t="s">
        <v>1062</v>
      </c>
    </row>
    <row r="40" spans="1:44" ht="29.25" customHeight="1" x14ac:dyDescent="0.25">
      <c r="A40" s="87"/>
      <c r="B40" s="68"/>
      <c r="C40" s="67"/>
      <c r="D40" s="70"/>
      <c r="E40" s="66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4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3"/>
      <c r="AP40" s="83"/>
      <c r="AQ40" s="83"/>
      <c r="AR40" s="82" t="str">
        <f>IF(B40="","",IF(B40="N",ROUND(F40*6,2)+ROUND(G40*12.5,2)+ROUND(H40*19,2)+ROUND(I40*34.5,2)+ROUND(J40*58,2)+ROUND(K40*317.5,2)+ROUND(L40*423,2)+ROUND(M40*635,2)+ROUND(N40*79,2)+ROUND(O40*158.5,2)+ROUND(P40*264.5,2)+ROUND(Q40*6,2)+ROUND(R40*12.5,2)+ROUND(S40*58,2)+ROUND(T40*79,2)+ROUND(U40*132,2)+ROUND(V40*79,2)+ROUND(W40*158.5,2)+ROUND(X40*264.5,2)+ROUND(Y40*6,2)+ROUND(Z40*12.5,2)+ROUND(AA40*58,2)+ROUND(AB40*79,2)+ROUND(AC40*132,2)+ROUND(AD40*79,2)+ROUND(AE40*158.5,2)+ROUND(AF40*264.5,2)+ROUND(AG40*6,2)+ROUND(AH40*12.5,2)+ROUND(AI40*58,2)+ROUND(AJ40*79,2)+ROUND(AK40*132,2)+ROUND(AL40*79,2)+ROUND(AM40*158.5,2)+ROUND(AN40*6,2)+ROUND(AO40*12.5,2)+ROUND(AP40*58,2)+ROUND(AQ40*79,2),IF(B40="B","brak przesłanek do naliczenia opłaty",IF(B40="Z",IF(C40=0,0,IF(C40="","",IF(C40=1,34*C40,IF(C40=2,34*C40,IF(C40=3,34*C40,IF(C40=4,34*C40,IF(C40=5,34*C40,IF(C40&gt;5,34*C40,"nieprawidłowa "))))))))))))</f>
        <v/>
      </c>
    </row>
    <row r="41" spans="1:44" ht="9" customHeight="1" x14ac:dyDescent="0.25">
      <c r="A41" s="64" t="s">
        <v>52</v>
      </c>
      <c r="B41" s="63" t="s">
        <v>485</v>
      </c>
      <c r="C41" s="65" t="s">
        <v>80</v>
      </c>
      <c r="D41" s="72" t="s">
        <v>93</v>
      </c>
      <c r="E41" s="63" t="s">
        <v>113</v>
      </c>
      <c r="F41" s="85" t="s">
        <v>137</v>
      </c>
      <c r="G41" s="85" t="s">
        <v>157</v>
      </c>
      <c r="H41" s="85" t="s">
        <v>192</v>
      </c>
      <c r="I41" s="85" t="s">
        <v>272</v>
      </c>
      <c r="J41" s="85" t="s">
        <v>432</v>
      </c>
      <c r="K41" s="85" t="s">
        <v>446</v>
      </c>
      <c r="L41" s="85" t="s">
        <v>294</v>
      </c>
      <c r="M41" s="85" t="s">
        <v>302</v>
      </c>
      <c r="N41" s="85" t="s">
        <v>310</v>
      </c>
      <c r="O41" s="85" t="s">
        <v>493</v>
      </c>
      <c r="P41" s="85" t="s">
        <v>507</v>
      </c>
      <c r="Q41" s="85" t="s">
        <v>543</v>
      </c>
      <c r="R41" s="85" t="s">
        <v>525</v>
      </c>
      <c r="S41" s="85" t="s">
        <v>563</v>
      </c>
      <c r="T41" s="85" t="s">
        <v>583</v>
      </c>
      <c r="U41" s="85" t="s">
        <v>603</v>
      </c>
      <c r="V41" s="85" t="s">
        <v>623</v>
      </c>
      <c r="W41" s="85" t="s">
        <v>643</v>
      </c>
      <c r="X41" s="85" t="s">
        <v>663</v>
      </c>
      <c r="Y41" s="85" t="s">
        <v>683</v>
      </c>
      <c r="Z41" s="85" t="s">
        <v>703</v>
      </c>
      <c r="AA41" s="85" t="s">
        <v>723</v>
      </c>
      <c r="AB41" s="85" t="s">
        <v>743</v>
      </c>
      <c r="AC41" s="85" t="s">
        <v>763</v>
      </c>
      <c r="AD41" s="85" t="s">
        <v>783</v>
      </c>
      <c r="AE41" s="85" t="s">
        <v>816</v>
      </c>
      <c r="AF41" s="85" t="s">
        <v>836</v>
      </c>
      <c r="AG41" s="85" t="s">
        <v>856</v>
      </c>
      <c r="AH41" s="85" t="s">
        <v>876</v>
      </c>
      <c r="AI41" s="85" t="s">
        <v>896</v>
      </c>
      <c r="AJ41" s="85" t="s">
        <v>803</v>
      </c>
      <c r="AK41" s="85" t="s">
        <v>926</v>
      </c>
      <c r="AL41" s="85" t="s">
        <v>946</v>
      </c>
      <c r="AM41" s="85" t="s">
        <v>966</v>
      </c>
      <c r="AN41" s="85" t="s">
        <v>986</v>
      </c>
      <c r="AO41" s="85" t="s">
        <v>1006</v>
      </c>
      <c r="AP41" s="85" t="s">
        <v>1023</v>
      </c>
      <c r="AQ41" s="86" t="s">
        <v>1043</v>
      </c>
      <c r="AR41" s="81" t="s">
        <v>1063</v>
      </c>
    </row>
    <row r="42" spans="1:44" ht="29.25" customHeight="1" x14ac:dyDescent="0.25">
      <c r="A42" s="87"/>
      <c r="B42" s="68"/>
      <c r="C42" s="67"/>
      <c r="D42" s="70"/>
      <c r="E42" s="66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4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3"/>
      <c r="AQ42" s="83"/>
      <c r="AR42" s="82" t="str">
        <f>IF(B42="","",IF(B42="N",ROUND(F42*6,2)+ROUND(G42*12.5,2)+ROUND(H42*19,2)+ROUND(I42*34.5,2)+ROUND(J42*58,2)+ROUND(K42*317.5,2)+ROUND(L42*423,2)+ROUND(M42*635,2)+ROUND(N42*79,2)+ROUND(O42*158.5,2)+ROUND(P42*264.5,2)+ROUND(Q42*6,2)+ROUND(R42*12.5,2)+ROUND(S42*58,2)+ROUND(T42*79,2)+ROUND(U42*132,2)+ROUND(V42*79,2)+ROUND(W42*158.5,2)+ROUND(X42*264.5,2)+ROUND(Y42*6,2)+ROUND(Z42*12.5,2)+ROUND(AA42*58,2)+ROUND(AB42*79,2)+ROUND(AC42*132,2)+ROUND(AD42*79,2)+ROUND(AE42*158.5,2)+ROUND(AF42*264.5,2)+ROUND(AG42*6,2)+ROUND(AH42*12.5,2)+ROUND(AI42*58,2)+ROUND(AJ42*79,2)+ROUND(AK42*132,2)+ROUND(AL42*79,2)+ROUND(AM42*158.5,2)+ROUND(AN42*6,2)+ROUND(AO42*12.5,2)+ROUND(AP42*58,2)+ROUND(AQ42*79,2),IF(B42="B","brak przesłanek do naliczenia opłaty",IF(B42="Z",IF(C42=0,0,IF(C42="","",IF(C42=1,34*C42,IF(C42=2,34*C42,IF(C42=3,34*C42,IF(C42=4,34*C42,IF(C42=5,34*C42,IF(C42&gt;5,34*C42,"nieprawidłowa "))))))))))))</f>
        <v/>
      </c>
    </row>
    <row r="43" spans="1:44" ht="9.75" customHeight="1" x14ac:dyDescent="0.25">
      <c r="A43" s="64" t="s">
        <v>53</v>
      </c>
      <c r="B43" s="63" t="s">
        <v>18</v>
      </c>
      <c r="C43" s="65" t="s">
        <v>81</v>
      </c>
      <c r="D43" s="72" t="s">
        <v>94</v>
      </c>
      <c r="E43" s="63" t="s">
        <v>114</v>
      </c>
      <c r="F43" s="85" t="s">
        <v>138</v>
      </c>
      <c r="G43" s="85" t="s">
        <v>171</v>
      </c>
      <c r="H43" s="85" t="s">
        <v>193</v>
      </c>
      <c r="I43" s="85" t="s">
        <v>273</v>
      </c>
      <c r="J43" s="85" t="s">
        <v>433</v>
      </c>
      <c r="K43" s="85" t="s">
        <v>447</v>
      </c>
      <c r="L43" s="85" t="s">
        <v>295</v>
      </c>
      <c r="M43" s="85" t="s">
        <v>303</v>
      </c>
      <c r="N43" s="85" t="s">
        <v>311</v>
      </c>
      <c r="O43" s="85" t="s">
        <v>494</v>
      </c>
      <c r="P43" s="85" t="s">
        <v>508</v>
      </c>
      <c r="Q43" s="85" t="s">
        <v>544</v>
      </c>
      <c r="R43" s="85" t="s">
        <v>526</v>
      </c>
      <c r="S43" s="85" t="s">
        <v>564</v>
      </c>
      <c r="T43" s="85" t="s">
        <v>584</v>
      </c>
      <c r="U43" s="85" t="s">
        <v>604</v>
      </c>
      <c r="V43" s="85" t="s">
        <v>624</v>
      </c>
      <c r="W43" s="85" t="s">
        <v>644</v>
      </c>
      <c r="X43" s="85" t="s">
        <v>664</v>
      </c>
      <c r="Y43" s="85" t="s">
        <v>684</v>
      </c>
      <c r="Z43" s="85" t="s">
        <v>704</v>
      </c>
      <c r="AA43" s="85" t="s">
        <v>724</v>
      </c>
      <c r="AB43" s="85" t="s">
        <v>744</v>
      </c>
      <c r="AC43" s="85" t="s">
        <v>764</v>
      </c>
      <c r="AD43" s="85" t="s">
        <v>784</v>
      </c>
      <c r="AE43" s="85" t="s">
        <v>817</v>
      </c>
      <c r="AF43" s="85" t="s">
        <v>837</v>
      </c>
      <c r="AG43" s="85" t="s">
        <v>857</v>
      </c>
      <c r="AH43" s="85" t="s">
        <v>877</v>
      </c>
      <c r="AI43" s="85" t="s">
        <v>897</v>
      </c>
      <c r="AJ43" s="85" t="s">
        <v>804</v>
      </c>
      <c r="AK43" s="85" t="s">
        <v>927</v>
      </c>
      <c r="AL43" s="85" t="s">
        <v>947</v>
      </c>
      <c r="AM43" s="85" t="s">
        <v>967</v>
      </c>
      <c r="AN43" s="85" t="s">
        <v>987</v>
      </c>
      <c r="AO43" s="85" t="s">
        <v>1007</v>
      </c>
      <c r="AP43" s="85" t="s">
        <v>1024</v>
      </c>
      <c r="AQ43" s="86" t="s">
        <v>1044</v>
      </c>
      <c r="AR43" s="81" t="s">
        <v>1064</v>
      </c>
    </row>
    <row r="44" spans="1:44" ht="29.25" customHeight="1" x14ac:dyDescent="0.25">
      <c r="A44" s="87"/>
      <c r="B44" s="68"/>
      <c r="C44" s="67"/>
      <c r="D44" s="70"/>
      <c r="E44" s="66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4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2" t="str">
        <f>IF(B44="","",IF(B44="N",ROUND(F44*6,2)+ROUND(G44*12.5,2)+ROUND(H44*19,2)+ROUND(I44*34.5,2)+ROUND(J44*58,2)+ROUND(K44*317.5,2)+ROUND(L44*423,2)+ROUND(M44*635,2)+ROUND(N44*79,2)+ROUND(O44*158.5,2)+ROUND(P44*264.5,2)+ROUND(Q44*6,2)+ROUND(R44*12.5,2)+ROUND(S44*58,2)+ROUND(T44*79,2)+ROUND(U44*132,2)+ROUND(V44*79,2)+ROUND(W44*158.5,2)+ROUND(X44*264.5,2)+ROUND(Y44*6,2)+ROUND(Z44*12.5,2)+ROUND(AA44*58,2)+ROUND(AB44*79,2)+ROUND(AC44*132,2)+ROUND(AD44*79,2)+ROUND(AE44*158.5,2)+ROUND(AF44*264.5,2)+ROUND(AG44*6,2)+ROUND(AH44*12.5,2)+ROUND(AI44*58,2)+ROUND(AJ44*79,2)+ROUND(AK44*132,2)+ROUND(AL44*79,2)+ROUND(AM44*158.5,2)+ROUND(AN44*6,2)+ROUND(AO44*12.5,2)+ROUND(AP44*58,2)+ROUND(AQ44*79,2),IF(B44="B","brak przesłanek do naliczenia opłaty",IF(B44="Z",IF(C44=0,0,IF(C44="","",IF(C44=1,34*C44,IF(C44=2,34*C44,IF(C44=3,34*C44,IF(C44=4,34*C44,IF(C44=5,34*C44,IF(C44&gt;5,34*C44,"nieprawidłowa "))))))))))))</f>
        <v/>
      </c>
    </row>
    <row r="45" spans="1:44" ht="9.75" customHeight="1" x14ac:dyDescent="0.25">
      <c r="A45" s="64" t="s">
        <v>54</v>
      </c>
      <c r="B45" s="63" t="s">
        <v>25</v>
      </c>
      <c r="C45" s="65" t="s">
        <v>82</v>
      </c>
      <c r="D45" s="72" t="s">
        <v>95</v>
      </c>
      <c r="E45" s="63" t="s">
        <v>115</v>
      </c>
      <c r="F45" s="85" t="s">
        <v>139</v>
      </c>
      <c r="G45" s="85" t="s">
        <v>172</v>
      </c>
      <c r="H45" s="85" t="s">
        <v>194</v>
      </c>
      <c r="I45" s="85" t="s">
        <v>274</v>
      </c>
      <c r="J45" s="85" t="s">
        <v>434</v>
      </c>
      <c r="K45" s="85" t="s">
        <v>288</v>
      </c>
      <c r="L45" s="85" t="s">
        <v>296</v>
      </c>
      <c r="M45" s="85" t="s">
        <v>304</v>
      </c>
      <c r="N45" s="85" t="s">
        <v>489</v>
      </c>
      <c r="O45" s="85" t="s">
        <v>495</v>
      </c>
      <c r="P45" s="85" t="s">
        <v>509</v>
      </c>
      <c r="Q45" s="85" t="s">
        <v>545</v>
      </c>
      <c r="R45" s="85" t="s">
        <v>527</v>
      </c>
      <c r="S45" s="85" t="s">
        <v>565</v>
      </c>
      <c r="T45" s="85" t="s">
        <v>585</v>
      </c>
      <c r="U45" s="85" t="s">
        <v>605</v>
      </c>
      <c r="V45" s="85" t="s">
        <v>625</v>
      </c>
      <c r="W45" s="85" t="s">
        <v>645</v>
      </c>
      <c r="X45" s="85" t="s">
        <v>665</v>
      </c>
      <c r="Y45" s="85" t="s">
        <v>685</v>
      </c>
      <c r="Z45" s="85" t="s">
        <v>705</v>
      </c>
      <c r="AA45" s="85" t="s">
        <v>725</v>
      </c>
      <c r="AB45" s="85" t="s">
        <v>745</v>
      </c>
      <c r="AC45" s="85" t="s">
        <v>765</v>
      </c>
      <c r="AD45" s="85" t="s">
        <v>785</v>
      </c>
      <c r="AE45" s="85" t="s">
        <v>818</v>
      </c>
      <c r="AF45" s="85" t="s">
        <v>838</v>
      </c>
      <c r="AG45" s="85" t="s">
        <v>858</v>
      </c>
      <c r="AH45" s="85" t="s">
        <v>878</v>
      </c>
      <c r="AI45" s="85" t="s">
        <v>898</v>
      </c>
      <c r="AJ45" s="85" t="s">
        <v>805</v>
      </c>
      <c r="AK45" s="85" t="s">
        <v>928</v>
      </c>
      <c r="AL45" s="85" t="s">
        <v>948</v>
      </c>
      <c r="AM45" s="85" t="s">
        <v>968</v>
      </c>
      <c r="AN45" s="85" t="s">
        <v>988</v>
      </c>
      <c r="AO45" s="85" t="s">
        <v>1008</v>
      </c>
      <c r="AP45" s="85" t="s">
        <v>1025</v>
      </c>
      <c r="AQ45" s="86" t="s">
        <v>1045</v>
      </c>
      <c r="AR45" s="81" t="s">
        <v>1065</v>
      </c>
    </row>
    <row r="46" spans="1:44" ht="29.25" customHeight="1" x14ac:dyDescent="0.25">
      <c r="A46" s="87"/>
      <c r="B46" s="68"/>
      <c r="C46" s="67"/>
      <c r="D46" s="70"/>
      <c r="E46" s="66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4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2" t="str">
        <f>IF(B46="","",IF(B46="N",ROUND(F46*6,2)+ROUND(G46*12.5,2)+ROUND(H46*19,2)+ROUND(I46*34.5,2)+ROUND(J46*58,2)+ROUND(K46*317.5,2)+ROUND(L46*423,2)+ROUND(M46*635,2)+ROUND(N46*79,2)+ROUND(O46*158.5,2)+ROUND(P46*264.5,2)+ROUND(Q46*6,2)+ROUND(R46*12.5,2)+ROUND(S46*58,2)+ROUND(T46*79,2)+ROUND(U46*132,2)+ROUND(V46*79,2)+ROUND(W46*158.5,2)+ROUND(X46*264.5,2)+ROUND(Y46*6,2)+ROUND(Z46*12.5,2)+ROUND(AA46*58,2)+ROUND(AB46*79,2)+ROUND(AC46*132,2)+ROUND(AD46*79,2)+ROUND(AE46*158.5,2)+ROUND(AF46*264.5,2)+ROUND(AG46*6,2)+ROUND(AH46*12.5,2)+ROUND(AI46*58,2)+ROUND(AJ46*79,2)+ROUND(AK46*132,2)+ROUND(AL46*79,2)+ROUND(AM46*158.5,2)+ROUND(AN46*6,2)+ROUND(AO46*12.5,2)+ROUND(AP46*58,2)+ROUND(AQ46*79,2),IF(B46="B","brak przesłanek do naliczenia opłaty",IF(B46="Z",IF(C46=0,0,IF(C46="","",IF(C46=1,34*C46,IF(C46=2,34*C46,IF(C46=3,34*C46,IF(C46=4,34*C46,IF(C46=5,34*C46,IF(C46&gt;5,34*C46,"nieprawidłowa "))))))))))))</f>
        <v/>
      </c>
    </row>
    <row r="47" spans="1:44" ht="9" customHeight="1" x14ac:dyDescent="0.25">
      <c r="A47" s="64" t="s">
        <v>55</v>
      </c>
      <c r="B47" s="63" t="s">
        <v>19</v>
      </c>
      <c r="C47" s="65" t="s">
        <v>83</v>
      </c>
      <c r="D47" s="72" t="s">
        <v>96</v>
      </c>
      <c r="E47" s="63" t="s">
        <v>116</v>
      </c>
      <c r="F47" s="85" t="s">
        <v>140</v>
      </c>
      <c r="G47" s="85" t="s">
        <v>173</v>
      </c>
      <c r="H47" s="85" t="s">
        <v>195</v>
      </c>
      <c r="I47" s="85" t="s">
        <v>275</v>
      </c>
      <c r="J47" s="85" t="s">
        <v>435</v>
      </c>
      <c r="K47" s="85" t="s">
        <v>289</v>
      </c>
      <c r="L47" s="85" t="s">
        <v>297</v>
      </c>
      <c r="M47" s="85" t="s">
        <v>305</v>
      </c>
      <c r="N47" s="85" t="s">
        <v>490</v>
      </c>
      <c r="O47" s="85" t="s">
        <v>496</v>
      </c>
      <c r="P47" s="85" t="s">
        <v>510</v>
      </c>
      <c r="Q47" s="85" t="s">
        <v>546</v>
      </c>
      <c r="R47" s="85" t="s">
        <v>528</v>
      </c>
      <c r="S47" s="85" t="s">
        <v>566</v>
      </c>
      <c r="T47" s="85" t="s">
        <v>586</v>
      </c>
      <c r="U47" s="85" t="s">
        <v>606</v>
      </c>
      <c r="V47" s="85" t="s">
        <v>626</v>
      </c>
      <c r="W47" s="85" t="s">
        <v>646</v>
      </c>
      <c r="X47" s="85" t="s">
        <v>666</v>
      </c>
      <c r="Y47" s="85" t="s">
        <v>686</v>
      </c>
      <c r="Z47" s="85" t="s">
        <v>706</v>
      </c>
      <c r="AA47" s="85" t="s">
        <v>726</v>
      </c>
      <c r="AB47" s="85" t="s">
        <v>746</v>
      </c>
      <c r="AC47" s="85" t="s">
        <v>766</v>
      </c>
      <c r="AD47" s="85" t="s">
        <v>786</v>
      </c>
      <c r="AE47" s="85" t="s">
        <v>819</v>
      </c>
      <c r="AF47" s="85" t="s">
        <v>839</v>
      </c>
      <c r="AG47" s="85" t="s">
        <v>859</v>
      </c>
      <c r="AH47" s="85" t="s">
        <v>879</v>
      </c>
      <c r="AI47" s="85" t="s">
        <v>899</v>
      </c>
      <c r="AJ47" s="85" t="s">
        <v>909</v>
      </c>
      <c r="AK47" s="85" t="s">
        <v>929</v>
      </c>
      <c r="AL47" s="85" t="s">
        <v>949</v>
      </c>
      <c r="AM47" s="85" t="s">
        <v>969</v>
      </c>
      <c r="AN47" s="85" t="s">
        <v>989</v>
      </c>
      <c r="AO47" s="85" t="s">
        <v>806</v>
      </c>
      <c r="AP47" s="85" t="s">
        <v>1026</v>
      </c>
      <c r="AQ47" s="86" t="s">
        <v>1046</v>
      </c>
      <c r="AR47" s="81" t="s">
        <v>1066</v>
      </c>
    </row>
    <row r="48" spans="1:44" ht="30" customHeight="1" x14ac:dyDescent="0.25">
      <c r="A48" s="87"/>
      <c r="B48" s="68"/>
      <c r="C48" s="67"/>
      <c r="D48" s="70"/>
      <c r="E48" s="66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4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3"/>
      <c r="AQ48" s="83"/>
      <c r="AR48" s="82" t="str">
        <f>IF(B48="","",IF(B48="N",ROUND(F48*6,2)+ROUND(G48*12.5,2)+ROUND(H48*19,2)+ROUND(I48*34.5,2)+ROUND(J48*58,2)+ROUND(K48*317.5,2)+ROUND(L48*423,2)+ROUND(M48*635,2)+ROUND(N48*79,2)+ROUND(O48*158.5,2)+ROUND(P48*264.5,2)+ROUND(Q48*6,2)+ROUND(R48*12.5,2)+ROUND(S48*58,2)+ROUND(T48*79,2)+ROUND(U48*132,2)+ROUND(V48*79,2)+ROUND(W48*158.5,2)+ROUND(X48*264.5,2)+ROUND(Y48*6,2)+ROUND(Z48*12.5,2)+ROUND(AA48*58,2)+ROUND(AB48*79,2)+ROUND(AC48*132,2)+ROUND(AD48*79,2)+ROUND(AE48*158.5,2)+ROUND(AF48*264.5,2)+ROUND(AG48*6,2)+ROUND(AH48*12.5,2)+ROUND(AI48*58,2)+ROUND(AJ48*79,2)+ROUND(AK48*132,2)+ROUND(AL48*79,2)+ROUND(AM48*158.5,2)+ROUND(AN48*6,2)+ROUND(AO48*12.5,2)+ROUND(AP48*58,2)+ROUND(AQ48*79,2),IF(B48="B","brak przesłanek do naliczenia opłaty",IF(B48="Z",IF(C48=0,0,IF(C48="","",IF(C48=1,34*C48,IF(C48=2,34*C48,IF(C48=3,34*C48,IF(C48=4,34*C48,IF(C48=5,34*C48,IF(C48&gt;5,34*C48,"nieprawidłowa "))))))))))))</f>
        <v/>
      </c>
    </row>
    <row r="49" spans="1:45" ht="7.5" customHeight="1" x14ac:dyDescent="0.25">
      <c r="A49" s="64" t="s">
        <v>56</v>
      </c>
      <c r="B49" s="63" t="s">
        <v>26</v>
      </c>
      <c r="C49" s="65" t="s">
        <v>84</v>
      </c>
      <c r="D49" s="72" t="s">
        <v>97</v>
      </c>
      <c r="E49" s="63" t="s">
        <v>117</v>
      </c>
      <c r="F49" s="85" t="s">
        <v>141</v>
      </c>
      <c r="G49" s="85" t="s">
        <v>176</v>
      </c>
      <c r="H49" s="85" t="s">
        <v>196</v>
      </c>
      <c r="I49" s="85" t="s">
        <v>422</v>
      </c>
      <c r="J49" s="85" t="s">
        <v>282</v>
      </c>
      <c r="K49" s="85" t="s">
        <v>290</v>
      </c>
      <c r="L49" s="85" t="s">
        <v>298</v>
      </c>
      <c r="M49" s="85" t="s">
        <v>472</v>
      </c>
      <c r="N49" s="85" t="s">
        <v>491</v>
      </c>
      <c r="O49" s="85" t="s">
        <v>497</v>
      </c>
      <c r="P49" s="85" t="s">
        <v>511</v>
      </c>
      <c r="Q49" s="85" t="s">
        <v>547</v>
      </c>
      <c r="R49" s="85" t="s">
        <v>529</v>
      </c>
      <c r="S49" s="85" t="s">
        <v>567</v>
      </c>
      <c r="T49" s="85" t="s">
        <v>587</v>
      </c>
      <c r="U49" s="85" t="s">
        <v>607</v>
      </c>
      <c r="V49" s="85" t="s">
        <v>627</v>
      </c>
      <c r="W49" s="85" t="s">
        <v>647</v>
      </c>
      <c r="X49" s="85" t="s">
        <v>667</v>
      </c>
      <c r="Y49" s="85" t="s">
        <v>687</v>
      </c>
      <c r="Z49" s="85" t="s">
        <v>707</v>
      </c>
      <c r="AA49" s="85" t="s">
        <v>727</v>
      </c>
      <c r="AB49" s="85" t="s">
        <v>747</v>
      </c>
      <c r="AC49" s="85" t="s">
        <v>767</v>
      </c>
      <c r="AD49" s="85" t="s">
        <v>787</v>
      </c>
      <c r="AE49" s="85" t="s">
        <v>820</v>
      </c>
      <c r="AF49" s="85" t="s">
        <v>840</v>
      </c>
      <c r="AG49" s="85" t="s">
        <v>860</v>
      </c>
      <c r="AH49" s="85" t="s">
        <v>880</v>
      </c>
      <c r="AI49" s="85" t="s">
        <v>900</v>
      </c>
      <c r="AJ49" s="85" t="s">
        <v>910</v>
      </c>
      <c r="AK49" s="85" t="s">
        <v>930</v>
      </c>
      <c r="AL49" s="85" t="s">
        <v>950</v>
      </c>
      <c r="AM49" s="85" t="s">
        <v>970</v>
      </c>
      <c r="AN49" s="85" t="s">
        <v>990</v>
      </c>
      <c r="AO49" s="85" t="s">
        <v>807</v>
      </c>
      <c r="AP49" s="85" t="s">
        <v>1027</v>
      </c>
      <c r="AQ49" s="86" t="s">
        <v>1047</v>
      </c>
      <c r="AR49" s="81" t="s">
        <v>1067</v>
      </c>
    </row>
    <row r="50" spans="1:45" ht="29.25" customHeight="1" x14ac:dyDescent="0.25">
      <c r="A50" s="87"/>
      <c r="B50" s="68"/>
      <c r="C50" s="67"/>
      <c r="D50" s="70"/>
      <c r="E50" s="66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4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/>
      <c r="AP50" s="83"/>
      <c r="AQ50" s="83"/>
      <c r="AR50" s="82" t="str">
        <f>IF(B50="","",IF(B50="N",ROUND(F50*6,2)+ROUND(G50*12.5,2)+ROUND(H50*19,2)+ROUND(I50*34.5,2)+ROUND(J50*58,2)+ROUND(K50*317.5,2)+ROUND(L50*423,2)+ROUND(M50*635,2)+ROUND(N50*79,2)+ROUND(O50*158.5,2)+ROUND(P50*264.5,2)+ROUND(Q50*6,2)+ROUND(R50*12.5,2)+ROUND(S50*58,2)+ROUND(T50*79,2)+ROUND(U50*132,2)+ROUND(V50*79,2)+ROUND(W50*158.5,2)+ROUND(X50*264.5,2)+ROUND(Y50*6,2)+ROUND(Z50*12.5,2)+ROUND(AA50*58,2)+ROUND(AB50*79,2)+ROUND(AC50*132,2)+ROUND(AD50*79,2)+ROUND(AE50*158.5,2)+ROUND(AF50*264.5,2)+ROUND(AG50*6,2)+ROUND(AH50*12.5,2)+ROUND(AI50*58,2)+ROUND(AJ50*79,2)+ROUND(AK50*132,2)+ROUND(AL50*79,2)+ROUND(AM50*158.5,2)+ROUND(AN50*6,2)+ROUND(AO50*12.5,2)+ROUND(AP50*58,2)+ROUND(AQ50*79,2),IF(B50="B","brak przesłanek do naliczenia opłaty",IF(B50="Z",IF(C50=0,0,IF(C50="","",IF(C50=1,34*C50,IF(C50=2,34*C50,IF(C50=3,34*C50,IF(C50=4,34*C50,IF(C50=5,34*C50,IF(C50&gt;5,34*C50,"nieprawidłowa "))))))))))))</f>
        <v/>
      </c>
    </row>
    <row r="51" spans="1:45" ht="8.25" customHeight="1" x14ac:dyDescent="0.25">
      <c r="A51" s="64" t="s">
        <v>57</v>
      </c>
      <c r="B51" s="63" t="s">
        <v>27</v>
      </c>
      <c r="C51" s="65" t="s">
        <v>85</v>
      </c>
      <c r="D51" s="72" t="s">
        <v>98</v>
      </c>
      <c r="E51" s="63" t="s">
        <v>118</v>
      </c>
      <c r="F51" s="85" t="s">
        <v>142</v>
      </c>
      <c r="G51" s="85" t="s">
        <v>177</v>
      </c>
      <c r="H51" s="85" t="s">
        <v>197</v>
      </c>
      <c r="I51" s="85" t="s">
        <v>423</v>
      </c>
      <c r="J51" s="85" t="s">
        <v>283</v>
      </c>
      <c r="K51" s="85" t="s">
        <v>291</v>
      </c>
      <c r="L51" s="85" t="s">
        <v>299</v>
      </c>
      <c r="M51" s="85" t="s">
        <v>473</v>
      </c>
      <c r="N51" s="85" t="s">
        <v>492</v>
      </c>
      <c r="O51" s="85" t="s">
        <v>498</v>
      </c>
      <c r="P51" s="85" t="s">
        <v>512</v>
      </c>
      <c r="Q51" s="85" t="s">
        <v>548</v>
      </c>
      <c r="R51" s="85" t="s">
        <v>530</v>
      </c>
      <c r="S51" s="85" t="s">
        <v>568</v>
      </c>
      <c r="T51" s="85" t="s">
        <v>588</v>
      </c>
      <c r="U51" s="85" t="s">
        <v>608</v>
      </c>
      <c r="V51" s="85" t="s">
        <v>628</v>
      </c>
      <c r="W51" s="85" t="s">
        <v>648</v>
      </c>
      <c r="X51" s="85" t="s">
        <v>668</v>
      </c>
      <c r="Y51" s="85" t="s">
        <v>688</v>
      </c>
      <c r="Z51" s="85" t="s">
        <v>708</v>
      </c>
      <c r="AA51" s="85" t="s">
        <v>728</v>
      </c>
      <c r="AB51" s="85" t="s">
        <v>748</v>
      </c>
      <c r="AC51" s="85" t="s">
        <v>768</v>
      </c>
      <c r="AD51" s="85" t="s">
        <v>788</v>
      </c>
      <c r="AE51" s="85" t="s">
        <v>821</v>
      </c>
      <c r="AF51" s="85" t="s">
        <v>841</v>
      </c>
      <c r="AG51" s="85" t="s">
        <v>861</v>
      </c>
      <c r="AH51" s="85" t="s">
        <v>881</v>
      </c>
      <c r="AI51" s="85" t="s">
        <v>901</v>
      </c>
      <c r="AJ51" s="85" t="s">
        <v>911</v>
      </c>
      <c r="AK51" s="85" t="s">
        <v>931</v>
      </c>
      <c r="AL51" s="85" t="s">
        <v>951</v>
      </c>
      <c r="AM51" s="85" t="s">
        <v>971</v>
      </c>
      <c r="AN51" s="85" t="s">
        <v>991</v>
      </c>
      <c r="AO51" s="85" t="s">
        <v>808</v>
      </c>
      <c r="AP51" s="85" t="s">
        <v>1028</v>
      </c>
      <c r="AQ51" s="86" t="s">
        <v>1048</v>
      </c>
      <c r="AR51" s="81" t="s">
        <v>1068</v>
      </c>
    </row>
    <row r="52" spans="1:45" ht="27.75" customHeight="1" thickBot="1" x14ac:dyDescent="0.3">
      <c r="A52" s="87"/>
      <c r="B52" s="68"/>
      <c r="C52" s="67"/>
      <c r="D52" s="70"/>
      <c r="E52" s="66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4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83"/>
      <c r="AP52" s="83"/>
      <c r="AQ52" s="83"/>
      <c r="AR52" s="82" t="str">
        <f>IF(B52="","",IF(B52="N",ROUND(F52*6,2)+ROUND(G52*12.5,2)+ROUND(H52*19,2)+ROUND(I52*34.5,2)+ROUND(J52*58,2)+ROUND(K52*317.5,2)+ROUND(L52*423,2)+ROUND(M52*635,2)+ROUND(N52*79,2)+ROUND(O52*158.5,2)+ROUND(P52*264.5,2)+ROUND(Q52*6,2)+ROUND(R52*12.5,2)+ROUND(S52*58,2)+ROUND(T52*79,2)+ROUND(U52*132,2)+ROUND(V52*79,2)+ROUND(W52*158.5,2)+ROUND(X52*264.5,2)+ROUND(Y52*6,2)+ROUND(Z52*12.5,2)+ROUND(AA52*58,2)+ROUND(AB52*79,2)+ROUND(AC52*132,2)+ROUND(AD52*79,2)+ROUND(AE52*158.5,2)+ROUND(AF52*264.5,2)+ROUND(AG52*6,2)+ROUND(AH52*12.5,2)+ROUND(AI52*58,2)+ROUND(AJ52*79,2)+ROUND(AK52*132,2)+ROUND(AL52*79,2)+ROUND(AM52*158.5,2)+ROUND(AN52*6,2)+ROUND(AO52*12.5,2)+ROUND(AP52*58,2)+ROUND(AQ52*79,2),IF(B52="B","brak przesłanek do naliczenia opłaty",IF(B52="Z",IF(C52=0,0,IF(C52="","",IF(C52=1,34*C52,IF(C52=2,34*C52,IF(C52=3,34*C52,IF(C52=4,34*C52,IF(C52=5,34*C52,IF(C52&gt;5,34*C52,"nieprawidłowa "))))))))))))</f>
        <v/>
      </c>
    </row>
    <row r="53" spans="1:45" ht="29.25" hidden="1" customHeight="1" thickBot="1" x14ac:dyDescent="0.3">
      <c r="A53" s="53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5"/>
    </row>
    <row r="54" spans="1:45" ht="9" customHeight="1" x14ac:dyDescent="0.25">
      <c r="A54" s="336" t="s">
        <v>389</v>
      </c>
      <c r="B54" s="337"/>
      <c r="C54" s="337"/>
      <c r="D54" s="337"/>
      <c r="E54" s="337"/>
      <c r="F54" s="340" t="s">
        <v>1069</v>
      </c>
      <c r="G54" s="341"/>
      <c r="H54" s="341"/>
      <c r="I54" s="341"/>
      <c r="J54" s="341"/>
      <c r="K54" s="341"/>
      <c r="L54" s="341"/>
      <c r="M54" s="341"/>
      <c r="N54" s="341"/>
      <c r="O54" s="341"/>
      <c r="P54" s="341"/>
      <c r="Q54" s="341"/>
      <c r="R54" s="341"/>
      <c r="S54" s="341"/>
      <c r="T54" s="341"/>
      <c r="U54" s="341"/>
      <c r="V54" s="341"/>
      <c r="W54" s="341"/>
      <c r="X54" s="341"/>
      <c r="Y54" s="341"/>
      <c r="Z54" s="341"/>
      <c r="AA54" s="341"/>
      <c r="AB54" s="341"/>
      <c r="AC54" s="341"/>
      <c r="AD54" s="341"/>
      <c r="AE54" s="341"/>
      <c r="AF54" s="341"/>
      <c r="AG54" s="341"/>
      <c r="AH54" s="341"/>
      <c r="AI54" s="341"/>
      <c r="AJ54" s="341"/>
      <c r="AK54" s="341"/>
      <c r="AL54" s="341"/>
      <c r="AM54" s="341"/>
      <c r="AN54" s="341"/>
      <c r="AO54" s="341"/>
      <c r="AP54" s="341"/>
      <c r="AQ54" s="341"/>
      <c r="AR54" s="342"/>
      <c r="AS54" s="79"/>
    </row>
    <row r="55" spans="1:45" ht="64.5" customHeight="1" thickBot="1" x14ac:dyDescent="0.3">
      <c r="A55" s="338"/>
      <c r="B55" s="339"/>
      <c r="C55" s="339"/>
      <c r="D55" s="339"/>
      <c r="E55" s="339"/>
      <c r="F55" s="343">
        <f>SUM(C14,C16,C18,C20,C22,C24,C26,C28,C30,C32,C34,C36,C38,C40,C42,C44,C46,C48,C50,C52)</f>
        <v>0</v>
      </c>
      <c r="G55" s="344"/>
      <c r="H55" s="344"/>
      <c r="I55" s="344"/>
      <c r="J55" s="344"/>
      <c r="K55" s="344"/>
      <c r="L55" s="344"/>
      <c r="M55" s="344"/>
      <c r="N55" s="344"/>
      <c r="O55" s="344"/>
      <c r="P55" s="344"/>
      <c r="Q55" s="344"/>
      <c r="R55" s="344"/>
      <c r="S55" s="344"/>
      <c r="T55" s="344"/>
      <c r="U55" s="344"/>
      <c r="V55" s="344"/>
      <c r="W55" s="344"/>
      <c r="X55" s="344"/>
      <c r="Y55" s="344"/>
      <c r="Z55" s="344"/>
      <c r="AA55" s="344"/>
      <c r="AB55" s="344"/>
      <c r="AC55" s="344"/>
      <c r="AD55" s="344"/>
      <c r="AE55" s="344"/>
      <c r="AF55" s="344"/>
      <c r="AG55" s="344"/>
      <c r="AH55" s="344"/>
      <c r="AI55" s="344"/>
      <c r="AJ55" s="344"/>
      <c r="AK55" s="344"/>
      <c r="AL55" s="344"/>
      <c r="AM55" s="344"/>
      <c r="AN55" s="344"/>
      <c r="AO55" s="344"/>
      <c r="AP55" s="344"/>
      <c r="AQ55" s="344"/>
      <c r="AR55" s="345"/>
      <c r="AS55" s="79"/>
    </row>
    <row r="56" spans="1:45" ht="8.25" customHeight="1" x14ac:dyDescent="0.25">
      <c r="A56" s="346" t="s">
        <v>1101</v>
      </c>
      <c r="B56" s="347"/>
      <c r="C56" s="347"/>
      <c r="D56" s="347"/>
      <c r="E56" s="348"/>
      <c r="F56" s="352" t="s">
        <v>1070</v>
      </c>
      <c r="G56" s="352"/>
      <c r="H56" s="352"/>
      <c r="I56" s="352"/>
      <c r="J56" s="352"/>
      <c r="K56" s="352"/>
      <c r="L56" s="352"/>
      <c r="M56" s="352"/>
      <c r="N56" s="352"/>
      <c r="O56" s="352"/>
      <c r="P56" s="352"/>
      <c r="Q56" s="352"/>
      <c r="R56" s="352"/>
      <c r="S56" s="352"/>
      <c r="T56" s="352"/>
      <c r="U56" s="352"/>
      <c r="V56" s="352"/>
      <c r="W56" s="352"/>
      <c r="X56" s="352"/>
      <c r="Y56" s="352"/>
      <c r="Z56" s="352"/>
      <c r="AA56" s="352"/>
      <c r="AB56" s="352"/>
      <c r="AC56" s="352"/>
      <c r="AD56" s="352"/>
      <c r="AE56" s="352"/>
      <c r="AF56" s="352"/>
      <c r="AG56" s="352"/>
      <c r="AH56" s="352"/>
      <c r="AI56" s="352"/>
      <c r="AJ56" s="352"/>
      <c r="AK56" s="352"/>
      <c r="AL56" s="352"/>
      <c r="AM56" s="352"/>
      <c r="AN56" s="352"/>
      <c r="AO56" s="352"/>
      <c r="AP56" s="352"/>
      <c r="AQ56" s="352"/>
      <c r="AR56" s="353"/>
      <c r="AS56" s="79"/>
    </row>
    <row r="57" spans="1:45" ht="64.5" customHeight="1" thickBot="1" x14ac:dyDescent="0.3">
      <c r="A57" s="349"/>
      <c r="B57" s="350"/>
      <c r="C57" s="350"/>
      <c r="D57" s="350"/>
      <c r="E57" s="351"/>
      <c r="F57" s="354">
        <f>SUMIF(B14:B52,"Z",AR14:AR52)</f>
        <v>0</v>
      </c>
      <c r="G57" s="355"/>
      <c r="H57" s="355"/>
      <c r="I57" s="355"/>
      <c r="J57" s="355"/>
      <c r="K57" s="355"/>
      <c r="L57" s="355"/>
      <c r="M57" s="355"/>
      <c r="N57" s="355"/>
      <c r="O57" s="355"/>
      <c r="P57" s="355"/>
      <c r="Q57" s="355"/>
      <c r="R57" s="355"/>
      <c r="S57" s="355"/>
      <c r="T57" s="355"/>
      <c r="U57" s="355"/>
      <c r="V57" s="355"/>
      <c r="W57" s="355"/>
      <c r="X57" s="355"/>
      <c r="Y57" s="355"/>
      <c r="Z57" s="355"/>
      <c r="AA57" s="355"/>
      <c r="AB57" s="355"/>
      <c r="AC57" s="355"/>
      <c r="AD57" s="355"/>
      <c r="AE57" s="355"/>
      <c r="AF57" s="355"/>
      <c r="AG57" s="355"/>
      <c r="AH57" s="355"/>
      <c r="AI57" s="355"/>
      <c r="AJ57" s="355"/>
      <c r="AK57" s="355"/>
      <c r="AL57" s="355"/>
      <c r="AM57" s="355"/>
      <c r="AN57" s="355"/>
      <c r="AO57" s="355"/>
      <c r="AP57" s="355"/>
      <c r="AQ57" s="355"/>
      <c r="AR57" s="356"/>
      <c r="AS57" s="79"/>
    </row>
    <row r="58" spans="1:45" ht="8.25" customHeight="1" x14ac:dyDescent="0.25">
      <c r="A58" s="346" t="s">
        <v>1102</v>
      </c>
      <c r="B58" s="347"/>
      <c r="C58" s="347"/>
      <c r="D58" s="347"/>
      <c r="E58" s="347"/>
      <c r="F58" s="361" t="s">
        <v>1071</v>
      </c>
      <c r="G58" s="362"/>
      <c r="H58" s="362"/>
      <c r="I58" s="362"/>
      <c r="J58" s="362"/>
      <c r="K58" s="362"/>
      <c r="L58" s="362"/>
      <c r="M58" s="362"/>
      <c r="N58" s="362"/>
      <c r="O58" s="362"/>
      <c r="P58" s="362"/>
      <c r="Q58" s="362"/>
      <c r="R58" s="362"/>
      <c r="S58" s="362"/>
      <c r="T58" s="362"/>
      <c r="U58" s="362"/>
      <c r="V58" s="362"/>
      <c r="W58" s="362"/>
      <c r="X58" s="362"/>
      <c r="Y58" s="362"/>
      <c r="Z58" s="362"/>
      <c r="AA58" s="362"/>
      <c r="AB58" s="362"/>
      <c r="AC58" s="362"/>
      <c r="AD58" s="362"/>
      <c r="AE58" s="362"/>
      <c r="AF58" s="362"/>
      <c r="AG58" s="362"/>
      <c r="AH58" s="362"/>
      <c r="AI58" s="362"/>
      <c r="AJ58" s="362"/>
      <c r="AK58" s="362"/>
      <c r="AL58" s="362"/>
      <c r="AM58" s="362"/>
      <c r="AN58" s="362"/>
      <c r="AO58" s="362"/>
      <c r="AP58" s="362"/>
      <c r="AQ58" s="362"/>
      <c r="AR58" s="363"/>
      <c r="AS58" s="79"/>
    </row>
    <row r="59" spans="1:45" ht="64.5" customHeight="1" thickBot="1" x14ac:dyDescent="0.3">
      <c r="A59" s="349"/>
      <c r="B59" s="350"/>
      <c r="C59" s="350"/>
      <c r="D59" s="350"/>
      <c r="E59" s="350"/>
      <c r="F59" s="354">
        <f>SUMIF(B14:B52,"N",AR14:AR52)</f>
        <v>0</v>
      </c>
      <c r="G59" s="355"/>
      <c r="H59" s="355"/>
      <c r="I59" s="355"/>
      <c r="J59" s="355"/>
      <c r="K59" s="355"/>
      <c r="L59" s="355"/>
      <c r="M59" s="355"/>
      <c r="N59" s="355"/>
      <c r="O59" s="355"/>
      <c r="P59" s="355"/>
      <c r="Q59" s="355"/>
      <c r="R59" s="355"/>
      <c r="S59" s="355"/>
      <c r="T59" s="355"/>
      <c r="U59" s="355"/>
      <c r="V59" s="355"/>
      <c r="W59" s="355"/>
      <c r="X59" s="355"/>
      <c r="Y59" s="355"/>
      <c r="Z59" s="355"/>
      <c r="AA59" s="355"/>
      <c r="AB59" s="355"/>
      <c r="AC59" s="355"/>
      <c r="AD59" s="355"/>
      <c r="AE59" s="355"/>
      <c r="AF59" s="355"/>
      <c r="AG59" s="355"/>
      <c r="AH59" s="355"/>
      <c r="AI59" s="355"/>
      <c r="AJ59" s="355"/>
      <c r="AK59" s="355"/>
      <c r="AL59" s="355"/>
      <c r="AM59" s="355"/>
      <c r="AN59" s="355"/>
      <c r="AO59" s="355"/>
      <c r="AP59" s="355"/>
      <c r="AQ59" s="355"/>
      <c r="AR59" s="356"/>
      <c r="AS59" s="79"/>
    </row>
    <row r="60" spans="1:45" ht="15.75" thickBot="1" x14ac:dyDescent="0.3">
      <c r="A60" s="364" t="s">
        <v>350</v>
      </c>
      <c r="B60" s="365"/>
      <c r="C60" s="365"/>
      <c r="D60" s="365"/>
      <c r="E60" s="366"/>
      <c r="F60" s="366"/>
      <c r="G60" s="366"/>
      <c r="H60" s="366"/>
      <c r="I60" s="366"/>
      <c r="J60" s="366"/>
      <c r="K60" s="366"/>
      <c r="L60" s="366"/>
      <c r="M60" s="366"/>
      <c r="N60" s="366"/>
      <c r="O60" s="366"/>
      <c r="P60" s="366"/>
      <c r="Q60" s="366"/>
      <c r="R60" s="366"/>
      <c r="S60" s="366"/>
      <c r="T60" s="366"/>
      <c r="U60" s="366"/>
      <c r="V60" s="366"/>
      <c r="W60" s="366"/>
      <c r="X60" s="366"/>
      <c r="Y60" s="366"/>
      <c r="Z60" s="366"/>
      <c r="AA60" s="366"/>
      <c r="AB60" s="366"/>
      <c r="AC60" s="366"/>
      <c r="AD60" s="366"/>
      <c r="AE60" s="366"/>
      <c r="AF60" s="366"/>
      <c r="AG60" s="366"/>
      <c r="AH60" s="366"/>
      <c r="AI60" s="366"/>
      <c r="AJ60" s="366"/>
      <c r="AK60" s="366"/>
      <c r="AL60" s="366"/>
      <c r="AM60" s="366"/>
      <c r="AN60" s="366"/>
      <c r="AO60" s="366"/>
      <c r="AP60" s="366"/>
      <c r="AQ60" s="366"/>
      <c r="AR60" s="367"/>
      <c r="AS60" s="79"/>
    </row>
    <row r="61" spans="1:45" ht="9.75" customHeight="1" x14ac:dyDescent="0.25">
      <c r="A61" s="15"/>
      <c r="B61" s="368" t="s">
        <v>1095</v>
      </c>
      <c r="C61" s="369"/>
      <c r="D61" s="369"/>
      <c r="E61" s="370"/>
      <c r="F61" s="371" t="s">
        <v>1096</v>
      </c>
      <c r="G61" s="372"/>
      <c r="H61" s="372"/>
      <c r="I61" s="372"/>
      <c r="J61" s="372"/>
      <c r="K61" s="372"/>
      <c r="L61" s="372"/>
      <c r="M61" s="372"/>
      <c r="N61" s="372"/>
      <c r="O61" s="372"/>
      <c r="P61" s="372"/>
      <c r="Q61" s="372"/>
      <c r="R61" s="372"/>
      <c r="S61" s="371" t="s">
        <v>1097</v>
      </c>
      <c r="T61" s="372"/>
      <c r="U61" s="372"/>
      <c r="V61" s="372"/>
      <c r="W61" s="372"/>
      <c r="X61" s="372"/>
      <c r="Y61" s="372"/>
      <c r="Z61" s="372"/>
      <c r="AA61" s="372"/>
      <c r="AB61" s="372"/>
      <c r="AC61" s="372"/>
      <c r="AD61" s="372"/>
      <c r="AE61" s="372"/>
      <c r="AF61" s="372"/>
      <c r="AG61" s="372"/>
      <c r="AH61" s="372"/>
      <c r="AI61" s="372"/>
      <c r="AJ61" s="372"/>
      <c r="AK61" s="372"/>
      <c r="AL61" s="372"/>
      <c r="AM61" s="372"/>
      <c r="AN61" s="372"/>
      <c r="AO61" s="372"/>
      <c r="AP61" s="372"/>
      <c r="AQ61" s="372"/>
      <c r="AR61" s="373"/>
      <c r="AS61" s="79"/>
    </row>
    <row r="62" spans="1:45" ht="28.5" customHeight="1" x14ac:dyDescent="0.25">
      <c r="A62" s="15"/>
      <c r="B62" s="128"/>
      <c r="C62" s="129"/>
      <c r="D62" s="129"/>
      <c r="E62" s="130"/>
      <c r="F62" s="128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30"/>
      <c r="S62" s="128"/>
      <c r="T62" s="129"/>
      <c r="U62" s="129"/>
      <c r="V62" s="129"/>
      <c r="W62" s="129"/>
      <c r="X62" s="129"/>
      <c r="Y62" s="129"/>
      <c r="Z62" s="129"/>
      <c r="AA62" s="129"/>
      <c r="AB62" s="129"/>
      <c r="AC62" s="129"/>
      <c r="AD62" s="129"/>
      <c r="AE62" s="129"/>
      <c r="AF62" s="129"/>
      <c r="AG62" s="129"/>
      <c r="AH62" s="129"/>
      <c r="AI62" s="129"/>
      <c r="AJ62" s="129"/>
      <c r="AK62" s="129"/>
      <c r="AL62" s="129"/>
      <c r="AM62" s="129"/>
      <c r="AN62" s="129"/>
      <c r="AO62" s="129"/>
      <c r="AP62" s="129"/>
      <c r="AQ62" s="129"/>
      <c r="AR62" s="374"/>
      <c r="AS62" s="79"/>
    </row>
    <row r="63" spans="1:45" ht="10.5" customHeight="1" x14ac:dyDescent="0.25">
      <c r="A63" s="15"/>
      <c r="B63" s="233" t="s">
        <v>1098</v>
      </c>
      <c r="C63" s="234"/>
      <c r="D63" s="234"/>
      <c r="E63" s="234"/>
      <c r="F63" s="234"/>
      <c r="G63" s="234"/>
      <c r="H63" s="234"/>
      <c r="I63" s="234"/>
      <c r="J63" s="234"/>
      <c r="K63" s="234"/>
      <c r="L63" s="234"/>
      <c r="M63" s="234"/>
      <c r="N63" s="234"/>
      <c r="O63" s="234"/>
      <c r="P63" s="234"/>
      <c r="Q63" s="234"/>
      <c r="R63" s="235"/>
      <c r="S63" s="305" t="s">
        <v>1099</v>
      </c>
      <c r="T63" s="305"/>
      <c r="U63" s="305"/>
      <c r="V63" s="305"/>
      <c r="W63" s="305"/>
      <c r="X63" s="305"/>
      <c r="Y63" s="305"/>
      <c r="Z63" s="305"/>
      <c r="AA63" s="305"/>
      <c r="AB63" s="305"/>
      <c r="AC63" s="305"/>
      <c r="AD63" s="305"/>
      <c r="AE63" s="305"/>
      <c r="AF63" s="305"/>
      <c r="AG63" s="305"/>
      <c r="AH63" s="305"/>
      <c r="AI63" s="305"/>
      <c r="AJ63" s="305"/>
      <c r="AK63" s="305"/>
      <c r="AL63" s="305"/>
      <c r="AM63" s="305"/>
      <c r="AN63" s="305"/>
      <c r="AO63" s="305"/>
      <c r="AP63" s="305"/>
      <c r="AQ63" s="305"/>
      <c r="AR63" s="307"/>
      <c r="AS63" s="79"/>
    </row>
    <row r="64" spans="1:45" ht="30.75" customHeight="1" thickBot="1" x14ac:dyDescent="0.3">
      <c r="A64" s="15"/>
      <c r="B64" s="357"/>
      <c r="C64" s="358"/>
      <c r="D64" s="358"/>
      <c r="E64" s="358"/>
      <c r="F64" s="358"/>
      <c r="G64" s="358"/>
      <c r="H64" s="358"/>
      <c r="I64" s="358"/>
      <c r="J64" s="358"/>
      <c r="K64" s="358"/>
      <c r="L64" s="358"/>
      <c r="M64" s="358"/>
      <c r="N64" s="358"/>
      <c r="O64" s="358"/>
      <c r="P64" s="358"/>
      <c r="Q64" s="358"/>
      <c r="R64" s="359"/>
      <c r="S64" s="357"/>
      <c r="T64" s="358"/>
      <c r="U64" s="358"/>
      <c r="V64" s="358"/>
      <c r="W64" s="358"/>
      <c r="X64" s="358"/>
      <c r="Y64" s="358"/>
      <c r="Z64" s="358"/>
      <c r="AA64" s="358"/>
      <c r="AB64" s="358"/>
      <c r="AC64" s="358"/>
      <c r="AD64" s="358"/>
      <c r="AE64" s="358"/>
      <c r="AF64" s="358"/>
      <c r="AG64" s="358"/>
      <c r="AH64" s="358"/>
      <c r="AI64" s="358"/>
      <c r="AJ64" s="358"/>
      <c r="AK64" s="358"/>
      <c r="AL64" s="358"/>
      <c r="AM64" s="358"/>
      <c r="AN64" s="358"/>
      <c r="AO64" s="358"/>
      <c r="AP64" s="358"/>
      <c r="AQ64" s="358"/>
      <c r="AR64" s="360"/>
      <c r="AS64" s="79"/>
    </row>
    <row r="65" spans="1:45" ht="23.25" customHeight="1" x14ac:dyDescent="0.25">
      <c r="A65" s="384" t="s">
        <v>30</v>
      </c>
      <c r="B65" s="385"/>
      <c r="C65" s="385"/>
      <c r="D65" s="385"/>
      <c r="E65" s="385"/>
      <c r="F65" s="385"/>
      <c r="G65" s="385"/>
      <c r="H65" s="385"/>
      <c r="I65" s="385"/>
      <c r="J65" s="385"/>
      <c r="K65" s="385"/>
      <c r="L65" s="385"/>
      <c r="M65" s="385"/>
      <c r="N65" s="385"/>
      <c r="O65" s="385"/>
      <c r="P65" s="385"/>
      <c r="Q65" s="385"/>
      <c r="R65" s="385"/>
      <c r="S65" s="385"/>
      <c r="T65" s="385"/>
      <c r="U65" s="385"/>
      <c r="V65" s="385"/>
      <c r="W65" s="385"/>
      <c r="X65" s="385"/>
      <c r="Y65" s="385"/>
      <c r="Z65" s="385"/>
      <c r="AA65" s="385"/>
      <c r="AB65" s="385"/>
      <c r="AC65" s="385"/>
      <c r="AD65" s="385"/>
      <c r="AE65" s="385"/>
      <c r="AF65" s="385"/>
      <c r="AG65" s="385"/>
      <c r="AH65" s="385"/>
      <c r="AI65" s="385"/>
      <c r="AJ65" s="385"/>
      <c r="AK65" s="385"/>
      <c r="AL65" s="385"/>
      <c r="AM65" s="385"/>
      <c r="AN65" s="385"/>
      <c r="AO65" s="385"/>
      <c r="AP65" s="385"/>
      <c r="AQ65" s="385"/>
      <c r="AR65" s="386"/>
    </row>
    <row r="66" spans="1:45" ht="15" customHeight="1" x14ac:dyDescent="0.25">
      <c r="A66" s="387" t="s">
        <v>270</v>
      </c>
      <c r="B66" s="276"/>
      <c r="C66" s="276"/>
      <c r="D66" s="276"/>
      <c r="E66" s="276"/>
      <c r="F66" s="276"/>
      <c r="G66" s="276"/>
      <c r="H66" s="276"/>
      <c r="I66" s="276"/>
      <c r="J66" s="276"/>
      <c r="K66" s="276"/>
      <c r="L66" s="276"/>
      <c r="M66" s="276"/>
      <c r="N66" s="276"/>
      <c r="O66" s="276"/>
      <c r="P66" s="276"/>
      <c r="Q66" s="276"/>
      <c r="R66" s="276"/>
      <c r="S66" s="276"/>
      <c r="T66" s="276"/>
      <c r="U66" s="276"/>
      <c r="V66" s="276"/>
      <c r="W66" s="276"/>
      <c r="X66" s="276"/>
      <c r="Y66" s="276"/>
      <c r="Z66" s="276"/>
      <c r="AA66" s="276"/>
      <c r="AB66" s="276"/>
      <c r="AC66" s="276"/>
      <c r="AD66" s="276"/>
      <c r="AE66" s="276"/>
      <c r="AF66" s="276"/>
      <c r="AG66" s="276"/>
      <c r="AH66" s="276"/>
      <c r="AI66" s="276"/>
      <c r="AJ66" s="276"/>
      <c r="AK66" s="276"/>
      <c r="AL66" s="276"/>
      <c r="AM66" s="276"/>
      <c r="AN66" s="276"/>
      <c r="AO66" s="276"/>
      <c r="AP66" s="276"/>
      <c r="AQ66" s="276"/>
      <c r="AR66" s="388"/>
      <c r="AS66" s="79"/>
    </row>
    <row r="67" spans="1:45" ht="15" customHeight="1" x14ac:dyDescent="0.25">
      <c r="A67" s="378" t="s">
        <v>343</v>
      </c>
      <c r="B67" s="389"/>
      <c r="C67" s="389"/>
      <c r="D67" s="389"/>
      <c r="E67" s="389"/>
      <c r="F67" s="389"/>
      <c r="G67" s="389"/>
      <c r="H67" s="389"/>
      <c r="I67" s="389"/>
      <c r="J67" s="389"/>
      <c r="K67" s="389"/>
      <c r="L67" s="389"/>
      <c r="M67" s="389"/>
      <c r="N67" s="389"/>
      <c r="O67" s="389"/>
      <c r="P67" s="389"/>
      <c r="Q67" s="389"/>
      <c r="R67" s="389"/>
      <c r="S67" s="389"/>
      <c r="T67" s="389"/>
      <c r="U67" s="389"/>
      <c r="V67" s="389"/>
      <c r="W67" s="389"/>
      <c r="X67" s="389"/>
      <c r="Y67" s="389"/>
      <c r="Z67" s="389"/>
      <c r="AA67" s="389"/>
      <c r="AB67" s="389"/>
      <c r="AC67" s="389"/>
      <c r="AD67" s="389"/>
      <c r="AE67" s="389"/>
      <c r="AF67" s="389"/>
      <c r="AG67" s="389"/>
      <c r="AH67" s="389"/>
      <c r="AI67" s="389"/>
      <c r="AJ67" s="389"/>
      <c r="AK67" s="389"/>
      <c r="AL67" s="389"/>
      <c r="AM67" s="389"/>
      <c r="AN67" s="389"/>
      <c r="AO67" s="389"/>
      <c r="AP67" s="389"/>
      <c r="AQ67" s="389"/>
      <c r="AR67" s="390"/>
      <c r="AS67" s="79"/>
    </row>
    <row r="68" spans="1:45" ht="24" customHeight="1" x14ac:dyDescent="0.25">
      <c r="A68" s="375" t="s">
        <v>338</v>
      </c>
      <c r="B68" s="376"/>
      <c r="C68" s="376"/>
      <c r="D68" s="376"/>
      <c r="E68" s="376"/>
      <c r="F68" s="376"/>
      <c r="G68" s="376"/>
      <c r="H68" s="376"/>
      <c r="I68" s="376"/>
      <c r="J68" s="376"/>
      <c r="K68" s="376"/>
      <c r="L68" s="376"/>
      <c r="M68" s="376"/>
      <c r="N68" s="376"/>
      <c r="O68" s="376"/>
      <c r="P68" s="376"/>
      <c r="Q68" s="376"/>
      <c r="R68" s="376"/>
      <c r="S68" s="376"/>
      <c r="T68" s="376"/>
      <c r="U68" s="376"/>
      <c r="V68" s="376"/>
      <c r="W68" s="376"/>
      <c r="X68" s="376"/>
      <c r="Y68" s="376"/>
      <c r="Z68" s="376"/>
      <c r="AA68" s="376"/>
      <c r="AB68" s="376"/>
      <c r="AC68" s="376"/>
      <c r="AD68" s="376"/>
      <c r="AE68" s="376"/>
      <c r="AF68" s="376"/>
      <c r="AG68" s="376"/>
      <c r="AH68" s="376"/>
      <c r="AI68" s="376"/>
      <c r="AJ68" s="376"/>
      <c r="AK68" s="376"/>
      <c r="AL68" s="376"/>
      <c r="AM68" s="376"/>
      <c r="AN68" s="376"/>
      <c r="AO68" s="376"/>
      <c r="AP68" s="376"/>
      <c r="AQ68" s="376"/>
      <c r="AR68" s="377"/>
      <c r="AS68" s="79"/>
    </row>
    <row r="69" spans="1:45" ht="15" customHeight="1" x14ac:dyDescent="0.25">
      <c r="A69" s="375" t="s">
        <v>339</v>
      </c>
      <c r="B69" s="376"/>
      <c r="C69" s="376"/>
      <c r="D69" s="376"/>
      <c r="E69" s="376"/>
      <c r="F69" s="376"/>
      <c r="G69" s="376"/>
      <c r="H69" s="376"/>
      <c r="I69" s="376"/>
      <c r="J69" s="376"/>
      <c r="K69" s="376"/>
      <c r="L69" s="376"/>
      <c r="M69" s="376"/>
      <c r="N69" s="376"/>
      <c r="O69" s="376"/>
      <c r="P69" s="376"/>
      <c r="Q69" s="376"/>
      <c r="R69" s="376"/>
      <c r="S69" s="376"/>
      <c r="T69" s="376"/>
      <c r="U69" s="376"/>
      <c r="V69" s="376"/>
      <c r="W69" s="376"/>
      <c r="X69" s="376"/>
      <c r="Y69" s="376"/>
      <c r="Z69" s="376"/>
      <c r="AA69" s="376"/>
      <c r="AB69" s="376"/>
      <c r="AC69" s="376"/>
      <c r="AD69" s="376"/>
      <c r="AE69" s="376"/>
      <c r="AF69" s="376"/>
      <c r="AG69" s="376"/>
      <c r="AH69" s="376"/>
      <c r="AI69" s="376"/>
      <c r="AJ69" s="376"/>
      <c r="AK69" s="376"/>
      <c r="AL69" s="376"/>
      <c r="AM69" s="376"/>
      <c r="AN69" s="376"/>
      <c r="AO69" s="376"/>
      <c r="AP69" s="376"/>
      <c r="AQ69" s="376"/>
      <c r="AR69" s="377"/>
      <c r="AS69" s="79"/>
    </row>
    <row r="70" spans="1:45" ht="24.75" customHeight="1" x14ac:dyDescent="0.25">
      <c r="A70" s="391" t="s">
        <v>1103</v>
      </c>
      <c r="B70" s="392"/>
      <c r="C70" s="392"/>
      <c r="D70" s="392"/>
      <c r="E70" s="392"/>
      <c r="F70" s="392"/>
      <c r="G70" s="392"/>
      <c r="H70" s="392"/>
      <c r="I70" s="392"/>
      <c r="J70" s="392"/>
      <c r="K70" s="392"/>
      <c r="L70" s="392"/>
      <c r="M70" s="392"/>
      <c r="N70" s="392"/>
      <c r="O70" s="392"/>
      <c r="P70" s="392"/>
      <c r="Q70" s="392"/>
      <c r="R70" s="392"/>
      <c r="S70" s="392"/>
      <c r="T70" s="392"/>
      <c r="U70" s="392"/>
      <c r="V70" s="392"/>
      <c r="W70" s="392"/>
      <c r="X70" s="392"/>
      <c r="Y70" s="392"/>
      <c r="Z70" s="392"/>
      <c r="AA70" s="392"/>
      <c r="AB70" s="392"/>
      <c r="AC70" s="392"/>
      <c r="AD70" s="392"/>
      <c r="AE70" s="392"/>
      <c r="AF70" s="392"/>
      <c r="AG70" s="392"/>
      <c r="AH70" s="392"/>
      <c r="AI70" s="392"/>
      <c r="AJ70" s="392"/>
      <c r="AK70" s="392"/>
      <c r="AL70" s="392"/>
      <c r="AM70" s="392"/>
      <c r="AN70" s="392"/>
      <c r="AO70" s="392"/>
      <c r="AP70" s="392"/>
      <c r="AQ70" s="392"/>
      <c r="AR70" s="393"/>
    </row>
    <row r="71" spans="1:45" ht="15" customHeight="1" x14ac:dyDescent="0.25">
      <c r="A71" s="375" t="s">
        <v>344</v>
      </c>
      <c r="B71" s="376"/>
      <c r="C71" s="376"/>
      <c r="D71" s="376"/>
      <c r="E71" s="376"/>
      <c r="F71" s="376"/>
      <c r="G71" s="376"/>
      <c r="H71" s="376"/>
      <c r="I71" s="376"/>
      <c r="J71" s="376"/>
      <c r="K71" s="376"/>
      <c r="L71" s="376"/>
      <c r="M71" s="376"/>
      <c r="N71" s="376"/>
      <c r="O71" s="376"/>
      <c r="P71" s="376"/>
      <c r="Q71" s="376"/>
      <c r="R71" s="376"/>
      <c r="S71" s="376"/>
      <c r="T71" s="376"/>
      <c r="U71" s="376"/>
      <c r="V71" s="376"/>
      <c r="W71" s="376"/>
      <c r="X71" s="376"/>
      <c r="Y71" s="376"/>
      <c r="Z71" s="376"/>
      <c r="AA71" s="376"/>
      <c r="AB71" s="376"/>
      <c r="AC71" s="376"/>
      <c r="AD71" s="376"/>
      <c r="AE71" s="376"/>
      <c r="AF71" s="376"/>
      <c r="AG71" s="376"/>
      <c r="AH71" s="376"/>
      <c r="AI71" s="376"/>
      <c r="AJ71" s="376"/>
      <c r="AK71" s="376"/>
      <c r="AL71" s="376"/>
      <c r="AM71" s="376"/>
      <c r="AN71" s="376"/>
      <c r="AO71" s="376"/>
      <c r="AP71" s="376"/>
      <c r="AQ71" s="376"/>
      <c r="AR71" s="377"/>
    </row>
    <row r="72" spans="1:45" ht="17.25" customHeight="1" x14ac:dyDescent="0.25">
      <c r="A72" s="378" t="s">
        <v>345</v>
      </c>
      <c r="B72" s="379"/>
      <c r="C72" s="379"/>
      <c r="D72" s="379"/>
      <c r="E72" s="379"/>
      <c r="F72" s="379"/>
      <c r="G72" s="379"/>
      <c r="H72" s="379"/>
      <c r="I72" s="379"/>
      <c r="J72" s="379"/>
      <c r="K72" s="379"/>
      <c r="L72" s="379"/>
      <c r="M72" s="379"/>
      <c r="N72" s="379"/>
      <c r="O72" s="379"/>
      <c r="P72" s="379"/>
      <c r="Q72" s="379"/>
      <c r="R72" s="379"/>
      <c r="S72" s="379"/>
      <c r="T72" s="379"/>
      <c r="U72" s="379"/>
      <c r="V72" s="379"/>
      <c r="W72" s="379"/>
      <c r="X72" s="379"/>
      <c r="Y72" s="379"/>
      <c r="Z72" s="379"/>
      <c r="AA72" s="379"/>
      <c r="AB72" s="379"/>
      <c r="AC72" s="379"/>
      <c r="AD72" s="379"/>
      <c r="AE72" s="379"/>
      <c r="AF72" s="379"/>
      <c r="AG72" s="379"/>
      <c r="AH72" s="379"/>
      <c r="AI72" s="379"/>
      <c r="AJ72" s="379"/>
      <c r="AK72" s="379"/>
      <c r="AL72" s="379"/>
      <c r="AM72" s="379"/>
      <c r="AN72" s="379"/>
      <c r="AO72" s="379"/>
      <c r="AP72" s="379"/>
      <c r="AQ72" s="379"/>
      <c r="AR72" s="380"/>
    </row>
    <row r="73" spans="1:45" x14ac:dyDescent="0.25">
      <c r="A73" s="381" t="s">
        <v>1104</v>
      </c>
      <c r="B73" s="382"/>
      <c r="C73" s="382"/>
      <c r="D73" s="382"/>
      <c r="E73" s="382"/>
      <c r="F73" s="382"/>
      <c r="G73" s="382"/>
      <c r="H73" s="382"/>
      <c r="I73" s="382"/>
      <c r="J73" s="382"/>
      <c r="K73" s="382"/>
      <c r="L73" s="382"/>
      <c r="M73" s="382"/>
      <c r="N73" s="382"/>
      <c r="O73" s="382"/>
      <c r="P73" s="382"/>
      <c r="Q73" s="382"/>
      <c r="R73" s="382"/>
      <c r="S73" s="382"/>
      <c r="T73" s="382"/>
      <c r="U73" s="382"/>
      <c r="V73" s="382"/>
      <c r="W73" s="382"/>
      <c r="X73" s="382"/>
      <c r="Y73" s="382"/>
      <c r="Z73" s="382"/>
      <c r="AA73" s="382"/>
      <c r="AB73" s="382"/>
      <c r="AC73" s="382"/>
      <c r="AD73" s="382"/>
      <c r="AE73" s="382"/>
      <c r="AF73" s="382"/>
      <c r="AG73" s="382"/>
      <c r="AH73" s="382"/>
      <c r="AI73" s="382"/>
      <c r="AJ73" s="382"/>
      <c r="AK73" s="382"/>
      <c r="AL73" s="382"/>
      <c r="AM73" s="382"/>
      <c r="AN73" s="382"/>
      <c r="AO73" s="382"/>
      <c r="AP73" s="382"/>
      <c r="AQ73" s="382"/>
      <c r="AR73" s="383"/>
      <c r="AS73" s="79"/>
    </row>
    <row r="78" spans="1:45" ht="18" x14ac:dyDescent="0.25">
      <c r="D78" s="25"/>
    </row>
    <row r="79" spans="1:45" ht="18" x14ac:dyDescent="0.25">
      <c r="D79" s="26"/>
    </row>
    <row r="80" spans="1:45" ht="18" x14ac:dyDescent="0.25">
      <c r="D80" s="25"/>
    </row>
    <row r="81" spans="4:4" ht="18" x14ac:dyDescent="0.25">
      <c r="D81" s="25"/>
    </row>
    <row r="82" spans="4:4" ht="18" x14ac:dyDescent="0.25">
      <c r="D82" s="25"/>
    </row>
  </sheetData>
  <sheetProtection algorithmName="SHA-512" hashValue="W2V1caU/YNtAsm3p3NWrwL8A25EfBaN/UqMlxUYYERhq0ingwHT4TLEAtGBIdtSTr1/zFex64Tia8/yuHE0Y6g==" saltValue="EA2dCAW08m9vlDcehRn9Eg==" spinCount="100000" sheet="1" formatCells="0" selectLockedCells="1"/>
  <dataConsolidate/>
  <mergeCells count="51">
    <mergeCell ref="B1:AR1"/>
    <mergeCell ref="A2:AR2"/>
    <mergeCell ref="A3:AR3"/>
    <mergeCell ref="A4:AR4"/>
    <mergeCell ref="B5:T5"/>
    <mergeCell ref="U5:AR5"/>
    <mergeCell ref="B6:T6"/>
    <mergeCell ref="U6:AR6"/>
    <mergeCell ref="A7:AR7"/>
    <mergeCell ref="A8:A11"/>
    <mergeCell ref="B8:B11"/>
    <mergeCell ref="D8:AQ8"/>
    <mergeCell ref="AR8:AR11"/>
    <mergeCell ref="C9:C11"/>
    <mergeCell ref="D9:D11"/>
    <mergeCell ref="E9:E11"/>
    <mergeCell ref="F9:AQ9"/>
    <mergeCell ref="F10:P10"/>
    <mergeCell ref="Q10:X10"/>
    <mergeCell ref="Y10:AF10"/>
    <mergeCell ref="AG10:AM10"/>
    <mergeCell ref="AN10:AQ10"/>
    <mergeCell ref="A54:E55"/>
    <mergeCell ref="F54:AR54"/>
    <mergeCell ref="F55:AR55"/>
    <mergeCell ref="A56:E57"/>
    <mergeCell ref="F56:AR56"/>
    <mergeCell ref="F57:AR57"/>
    <mergeCell ref="B64:R64"/>
    <mergeCell ref="S64:AR64"/>
    <mergeCell ref="A58:E59"/>
    <mergeCell ref="F58:AR58"/>
    <mergeCell ref="F59:AR59"/>
    <mergeCell ref="A60:AR60"/>
    <mergeCell ref="B61:E61"/>
    <mergeCell ref="F61:R61"/>
    <mergeCell ref="S61:AR61"/>
    <mergeCell ref="B62:E62"/>
    <mergeCell ref="F62:R62"/>
    <mergeCell ref="S62:AR62"/>
    <mergeCell ref="B63:R63"/>
    <mergeCell ref="S63:AR63"/>
    <mergeCell ref="A71:AR71"/>
    <mergeCell ref="A72:AR72"/>
    <mergeCell ref="A73:AR73"/>
    <mergeCell ref="A65:AR65"/>
    <mergeCell ref="A66:AR66"/>
    <mergeCell ref="A67:AR67"/>
    <mergeCell ref="A68:AR68"/>
    <mergeCell ref="A69:AR69"/>
    <mergeCell ref="A70:AR70"/>
  </mergeCells>
  <dataValidations count="5">
    <dataValidation type="list" allowBlank="1" showInputMessage="1" showErrorMessage="1" sqref="Q14:AM14 Q36:AM36 Q42:AM42 Q50:AM50 Q26:AM26 Q38:AM38 Q16:AM16 Q32:AM32 Q48:AM48 Q18:AM18 Q28:AM28 Q46:AM46 Q20:AM20 Q34:AM34 Q40:AM40 Q22:AM22 Q30:AM30 Q44:AM44 Q24:AM24 Q52:AM52" xr:uid="{00000000-0002-0000-0600-000000000000}">
      <mc:AlternateContent xmlns:x12ac="http://schemas.microsoft.com/office/spreadsheetml/2011/1/ac" xmlns:mc="http://schemas.openxmlformats.org/markup-compatibility/2006">
        <mc:Choice Requires="x12ac">
          <x12ac:list>"2,17","4,34","6,51","8,68","10,85","13,02","15,19","17,36","19,53","21,7","23,87","26,04","28,21","30,38","32,55"</x12ac:list>
        </mc:Choice>
        <mc:Fallback>
          <formula1>"2,17,4,34,6,51,8,68,10,85,13,02,15,19,17,36,19,53,21,7,23,87,26,04,28,21,30,38,32,55"</formula1>
        </mc:Fallback>
      </mc:AlternateContent>
    </dataValidation>
    <dataValidation type="list" allowBlank="1" showInputMessage="1" showErrorMessage="1" sqref="F14:P14 AN14:AQ14 F50:P50 AN50:AQ50 F16:P16 AN16:AQ16 F18:P18 AN18:AQ18 F20:P20 AN20:AQ20 F22:P22 AN22:AQ22 F24:P24 AN24:AQ24 F26:P26 AN26:AQ26 F28:P28 AN28:AQ28 F30:P30 AN30:AQ30 F32:P32 AN32:AQ32 F34:P34 AN34:AQ34 F36:P36 AN36:AQ36 F38:P38 AN38:AQ38 F40:P40 AN40:AQ40 F42:P42 AN42:AQ42 F44:P44 AN44:AQ44 F46:P46 AN46:AQ46 F48:P48 AN48:AQ48 F52:P52 AN52:AQ52" xr:uid="{00000000-0002-0000-0600-000001000000}">
      <mc:AlternateContent xmlns:x12ac="http://schemas.microsoft.com/office/spreadsheetml/2011/1/ac" xmlns:mc="http://schemas.openxmlformats.org/markup-compatibility/2006">
        <mc:Choice Requires="x12ac">
          <x12ac:list>0,"4,33","8,66","12,99","17,32","21,65","25,98","30,31","34,64","38,97","43,3","47,63","51,96","56,29","60,62","64,95"</x12ac:list>
        </mc:Choice>
        <mc:Fallback>
          <formula1>"0,4,33,8,66,12,99,17,32,21,65,25,98,30,31,34,64,38,97,43,3,47,63,51,96,56,29,60,62,64,95"</formula1>
        </mc:Fallback>
      </mc:AlternateContent>
    </dataValidation>
    <dataValidation type="list" allowBlank="1" showInputMessage="1" showErrorMessage="1" sqref="B16 B18 B20 B22 B24 B26 B28 B30 B32 B34 B36 B38 B40 B42 B44 B46 B48 B50 B52" xr:uid="{00000000-0002-0000-0600-000002000000}">
      <formula1>",Z,N,B"</formula1>
    </dataValidation>
    <dataValidation type="list" allowBlank="1" showInputMessage="1" showErrorMessage="1" sqref="B14" xr:uid="{00000000-0002-0000-0600-000003000000}">
      <formula1>",Z,N,B, ,"</formula1>
    </dataValidation>
    <dataValidation type="list" allowBlank="1" showInputMessage="1" showErrorMessage="1" sqref="D14 D16 D18 D20 D22 D24 D26 D28 D30 D32 D34 D36 D38 D40 D42 D44 D46 D48 D50 D52" xr:uid="{00000000-0002-0000-0600-000004000000}">
      <mc:AlternateContent xmlns:x12ac="http://schemas.microsoft.com/office/spreadsheetml/2011/1/ac" xmlns:mc="http://schemas.openxmlformats.org/markup-compatibility/2006">
        <mc:Choice Requires="x12ac">
          <x12ac:list>handel,gastronomia,usługi,"obsługa biurowa, pomieszczenia socjalne związane z działalnością produkcyjną",szkoły,żłobki,przedszkola,przemysłowe zakłady produkcyjne,"biura, urzędy i instytucje",szpitale,hotele i inne obiekty noclegowe</x12ac:list>
        </mc:Choice>
        <mc:Fallback>
          <formula1>"handel,gastronomia,usługi,obsługa biurowa, pomieszczenia socjalne związane z działalnością produkcyjną,szkoły,żłobki,przedszkola,przemysłowe zakłady produkcyjne,biura, urzędy i instytucje,szpitale,hotele i inne obiekty noclegowe"</formula1>
        </mc:Fallback>
      </mc:AlternateContent>
    </dataValidation>
  </dataValidations>
  <printOptions horizontalCentered="1"/>
  <pageMargins left="0.25" right="0.25" top="0.75" bottom="0.75" header="0.3" footer="0.3"/>
  <pageSetup paperSize="8" scale="49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S82"/>
  <sheetViews>
    <sheetView showGridLines="0" view="pageBreakPreview" zoomScale="70" zoomScaleNormal="70" zoomScaleSheetLayoutView="70" workbookViewId="0">
      <pane ySplit="12" topLeftCell="A13" activePane="bottomLeft" state="frozen"/>
      <selection pane="bottomLeft" activeCell="B62" sqref="B62:E62"/>
    </sheetView>
  </sheetViews>
  <sheetFormatPr defaultRowHeight="15" x14ac:dyDescent="0.25"/>
  <cols>
    <col min="1" max="1" width="10.42578125" customWidth="1"/>
    <col min="2" max="2" width="9.85546875" customWidth="1"/>
    <col min="3" max="3" width="13.28515625" customWidth="1"/>
    <col min="4" max="4" width="33.85546875" customWidth="1"/>
    <col min="5" max="5" width="13.7109375" customWidth="1"/>
    <col min="6" max="13" width="6.7109375" customWidth="1"/>
    <col min="14" max="16" width="8.5703125" customWidth="1"/>
    <col min="17" max="21" width="6.7109375" customWidth="1"/>
    <col min="22" max="22" width="7.5703125" customWidth="1"/>
    <col min="23" max="25" width="8.28515625" customWidth="1"/>
    <col min="26" max="29" width="6.7109375" customWidth="1"/>
    <col min="30" max="32" width="8.42578125" customWidth="1"/>
    <col min="33" max="34" width="7.85546875" customWidth="1"/>
    <col min="35" max="37" width="6.7109375" customWidth="1"/>
    <col min="38" max="39" width="8.5703125" customWidth="1"/>
    <col min="40" max="40" width="6.7109375" customWidth="1"/>
    <col min="41" max="42" width="8.7109375" customWidth="1"/>
    <col min="43" max="43" width="8.5703125" customWidth="1"/>
    <col min="44" max="44" width="24.28515625" customWidth="1"/>
  </cols>
  <sheetData>
    <row r="1" spans="1:45" ht="18" customHeight="1" thickBot="1" x14ac:dyDescent="0.3">
      <c r="A1" t="s">
        <v>174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7"/>
      <c r="Z1" s="257"/>
      <c r="AA1" s="257"/>
      <c r="AB1" s="257"/>
      <c r="AC1" s="257"/>
      <c r="AD1" s="257"/>
      <c r="AE1" s="257"/>
      <c r="AF1" s="257"/>
      <c r="AG1" s="257"/>
      <c r="AH1" s="257"/>
      <c r="AI1" s="257"/>
      <c r="AJ1" s="257"/>
      <c r="AK1" s="257"/>
      <c r="AL1" s="257"/>
      <c r="AM1" s="257"/>
      <c r="AN1" s="257"/>
      <c r="AO1" s="257"/>
      <c r="AP1" s="257"/>
      <c r="AQ1" s="257"/>
      <c r="AR1" s="257"/>
    </row>
    <row r="2" spans="1:45" ht="18" customHeight="1" x14ac:dyDescent="0.25">
      <c r="A2" s="295" t="s">
        <v>236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  <c r="W2" s="296"/>
      <c r="X2" s="296"/>
      <c r="Y2" s="296"/>
      <c r="Z2" s="296"/>
      <c r="AA2" s="296"/>
      <c r="AB2" s="296"/>
      <c r="AC2" s="296"/>
      <c r="AD2" s="296"/>
      <c r="AE2" s="296"/>
      <c r="AF2" s="296"/>
      <c r="AG2" s="296"/>
      <c r="AH2" s="296"/>
      <c r="AI2" s="296"/>
      <c r="AJ2" s="296"/>
      <c r="AK2" s="296"/>
      <c r="AL2" s="296"/>
      <c r="AM2" s="296"/>
      <c r="AN2" s="296"/>
      <c r="AO2" s="296"/>
      <c r="AP2" s="296"/>
      <c r="AQ2" s="296"/>
      <c r="AR2" s="297"/>
      <c r="AS2" s="79"/>
    </row>
    <row r="3" spans="1:45" ht="79.5" customHeight="1" x14ac:dyDescent="0.25">
      <c r="A3" s="298" t="s">
        <v>247</v>
      </c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299"/>
      <c r="T3" s="299"/>
      <c r="U3" s="299"/>
      <c r="V3" s="299"/>
      <c r="W3" s="299"/>
      <c r="X3" s="299"/>
      <c r="Y3" s="299"/>
      <c r="Z3" s="299"/>
      <c r="AA3" s="299"/>
      <c r="AB3" s="299"/>
      <c r="AC3" s="299"/>
      <c r="AD3" s="299"/>
      <c r="AE3" s="299"/>
      <c r="AF3" s="299"/>
      <c r="AG3" s="299"/>
      <c r="AH3" s="299"/>
      <c r="AI3" s="299"/>
      <c r="AJ3" s="299"/>
      <c r="AK3" s="299"/>
      <c r="AL3" s="299"/>
      <c r="AM3" s="299"/>
      <c r="AN3" s="299"/>
      <c r="AO3" s="299"/>
      <c r="AP3" s="299"/>
      <c r="AQ3" s="299"/>
      <c r="AR3" s="300"/>
    </row>
    <row r="4" spans="1:45" ht="17.25" customHeight="1" x14ac:dyDescent="0.25">
      <c r="A4" s="301" t="s">
        <v>348</v>
      </c>
      <c r="B4" s="302"/>
      <c r="C4" s="302"/>
      <c r="D4" s="302"/>
      <c r="E4" s="302"/>
      <c r="F4" s="302"/>
      <c r="G4" s="302"/>
      <c r="H4" s="302"/>
      <c r="I4" s="302"/>
      <c r="J4" s="302"/>
      <c r="K4" s="302"/>
      <c r="L4" s="302"/>
      <c r="M4" s="302"/>
      <c r="N4" s="302"/>
      <c r="O4" s="302"/>
      <c r="P4" s="302"/>
      <c r="Q4" s="302"/>
      <c r="R4" s="302"/>
      <c r="S4" s="302"/>
      <c r="T4" s="302"/>
      <c r="U4" s="302"/>
      <c r="V4" s="302"/>
      <c r="W4" s="302"/>
      <c r="X4" s="302"/>
      <c r="Y4" s="302"/>
      <c r="Z4" s="302"/>
      <c r="AA4" s="302"/>
      <c r="AB4" s="302"/>
      <c r="AC4" s="302"/>
      <c r="AD4" s="302"/>
      <c r="AE4" s="302"/>
      <c r="AF4" s="302"/>
      <c r="AG4" s="302"/>
      <c r="AH4" s="302"/>
      <c r="AI4" s="302"/>
      <c r="AJ4" s="302"/>
      <c r="AK4" s="302"/>
      <c r="AL4" s="302"/>
      <c r="AM4" s="302"/>
      <c r="AN4" s="302"/>
      <c r="AO4" s="302"/>
      <c r="AP4" s="302"/>
      <c r="AQ4" s="302"/>
      <c r="AR4" s="303"/>
      <c r="AS4" s="79"/>
    </row>
    <row r="5" spans="1:45" ht="10.5" customHeight="1" x14ac:dyDescent="0.25">
      <c r="A5" s="51"/>
      <c r="B5" s="304" t="s">
        <v>239</v>
      </c>
      <c r="C5" s="305"/>
      <c r="D5" s="305"/>
      <c r="E5" s="305"/>
      <c r="F5" s="305"/>
      <c r="G5" s="305"/>
      <c r="H5" s="305"/>
      <c r="I5" s="305"/>
      <c r="J5" s="305"/>
      <c r="K5" s="305"/>
      <c r="L5" s="305"/>
      <c r="M5" s="305"/>
      <c r="N5" s="305"/>
      <c r="O5" s="305"/>
      <c r="P5" s="305"/>
      <c r="Q5" s="305"/>
      <c r="R5" s="305"/>
      <c r="S5" s="305"/>
      <c r="T5" s="306"/>
      <c r="U5" s="304" t="s">
        <v>238</v>
      </c>
      <c r="V5" s="305"/>
      <c r="W5" s="305"/>
      <c r="X5" s="305"/>
      <c r="Y5" s="305"/>
      <c r="Z5" s="305"/>
      <c r="AA5" s="305"/>
      <c r="AB5" s="305"/>
      <c r="AC5" s="305"/>
      <c r="AD5" s="305"/>
      <c r="AE5" s="305"/>
      <c r="AF5" s="305"/>
      <c r="AG5" s="305"/>
      <c r="AH5" s="305"/>
      <c r="AI5" s="305"/>
      <c r="AJ5" s="305"/>
      <c r="AK5" s="305"/>
      <c r="AL5" s="305"/>
      <c r="AM5" s="305"/>
      <c r="AN5" s="305"/>
      <c r="AO5" s="305"/>
      <c r="AP5" s="305"/>
      <c r="AQ5" s="305"/>
      <c r="AR5" s="307"/>
      <c r="AS5" s="79"/>
    </row>
    <row r="6" spans="1:45" ht="42.75" customHeight="1" x14ac:dyDescent="0.25">
      <c r="A6" s="52"/>
      <c r="B6" s="272"/>
      <c r="C6" s="273"/>
      <c r="D6" s="273"/>
      <c r="E6" s="273"/>
      <c r="F6" s="273"/>
      <c r="G6" s="273"/>
      <c r="H6" s="273"/>
      <c r="I6" s="273"/>
      <c r="J6" s="273"/>
      <c r="K6" s="273"/>
      <c r="L6" s="273"/>
      <c r="M6" s="273"/>
      <c r="N6" s="273"/>
      <c r="O6" s="273"/>
      <c r="P6" s="273"/>
      <c r="Q6" s="273"/>
      <c r="R6" s="273"/>
      <c r="S6" s="273"/>
      <c r="T6" s="274"/>
      <c r="U6" s="272"/>
      <c r="V6" s="273"/>
      <c r="W6" s="273"/>
      <c r="X6" s="273"/>
      <c r="Y6" s="273"/>
      <c r="Z6" s="273"/>
      <c r="AA6" s="273"/>
      <c r="AB6" s="273"/>
      <c r="AC6" s="273"/>
      <c r="AD6" s="273"/>
      <c r="AE6" s="273"/>
      <c r="AF6" s="273"/>
      <c r="AG6" s="273"/>
      <c r="AH6" s="273"/>
      <c r="AI6" s="273"/>
      <c r="AJ6" s="273"/>
      <c r="AK6" s="273"/>
      <c r="AL6" s="273"/>
      <c r="AM6" s="273"/>
      <c r="AN6" s="273"/>
      <c r="AO6" s="273"/>
      <c r="AP6" s="273"/>
      <c r="AQ6" s="273"/>
      <c r="AR6" s="308"/>
      <c r="AS6" s="79"/>
    </row>
    <row r="7" spans="1:45" ht="16.5" customHeight="1" thickBot="1" x14ac:dyDescent="0.3">
      <c r="A7" s="309" t="s">
        <v>349</v>
      </c>
      <c r="B7" s="310"/>
      <c r="C7" s="310"/>
      <c r="D7" s="310"/>
      <c r="E7" s="310"/>
      <c r="F7" s="310"/>
      <c r="G7" s="310"/>
      <c r="H7" s="310"/>
      <c r="I7" s="310"/>
      <c r="J7" s="310"/>
      <c r="K7" s="310"/>
      <c r="L7" s="310"/>
      <c r="M7" s="310"/>
      <c r="N7" s="310"/>
      <c r="O7" s="310"/>
      <c r="P7" s="310"/>
      <c r="Q7" s="310"/>
      <c r="R7" s="310"/>
      <c r="S7" s="310"/>
      <c r="T7" s="310"/>
      <c r="U7" s="310"/>
      <c r="V7" s="310"/>
      <c r="W7" s="310"/>
      <c r="X7" s="310"/>
      <c r="Y7" s="310"/>
      <c r="Z7" s="310"/>
      <c r="AA7" s="310"/>
      <c r="AB7" s="310"/>
      <c r="AC7" s="310"/>
      <c r="AD7" s="310"/>
      <c r="AE7" s="310"/>
      <c r="AF7" s="310"/>
      <c r="AG7" s="310"/>
      <c r="AH7" s="310"/>
      <c r="AI7" s="310"/>
      <c r="AJ7" s="310"/>
      <c r="AK7" s="310"/>
      <c r="AL7" s="310"/>
      <c r="AM7" s="310"/>
      <c r="AN7" s="310"/>
      <c r="AO7" s="310"/>
      <c r="AP7" s="310"/>
      <c r="AQ7" s="310"/>
      <c r="AR7" s="311"/>
      <c r="AS7" s="79"/>
    </row>
    <row r="8" spans="1:45" ht="16.5" customHeight="1" x14ac:dyDescent="0.25">
      <c r="A8" s="312" t="s">
        <v>342</v>
      </c>
      <c r="B8" s="314" t="s">
        <v>248</v>
      </c>
      <c r="C8" s="21" t="s">
        <v>168</v>
      </c>
      <c r="D8" s="316" t="s">
        <v>241</v>
      </c>
      <c r="E8" s="317"/>
      <c r="F8" s="318"/>
      <c r="G8" s="318"/>
      <c r="H8" s="318"/>
      <c r="I8" s="318"/>
      <c r="J8" s="318"/>
      <c r="K8" s="318"/>
      <c r="L8" s="318"/>
      <c r="M8" s="318"/>
      <c r="N8" s="318"/>
      <c r="O8" s="318"/>
      <c r="P8" s="318"/>
      <c r="Q8" s="318"/>
      <c r="R8" s="318"/>
      <c r="S8" s="318"/>
      <c r="T8" s="318"/>
      <c r="U8" s="318"/>
      <c r="V8" s="318"/>
      <c r="W8" s="318"/>
      <c r="X8" s="318"/>
      <c r="Y8" s="318"/>
      <c r="Z8" s="318"/>
      <c r="AA8" s="318"/>
      <c r="AB8" s="318"/>
      <c r="AC8" s="318"/>
      <c r="AD8" s="318"/>
      <c r="AE8" s="318"/>
      <c r="AF8" s="318"/>
      <c r="AG8" s="318"/>
      <c r="AH8" s="318"/>
      <c r="AI8" s="318"/>
      <c r="AJ8" s="318"/>
      <c r="AK8" s="318"/>
      <c r="AL8" s="318"/>
      <c r="AM8" s="318"/>
      <c r="AN8" s="318"/>
      <c r="AO8" s="318"/>
      <c r="AP8" s="318"/>
      <c r="AQ8" s="319"/>
      <c r="AR8" s="320" t="s">
        <v>271</v>
      </c>
    </row>
    <row r="9" spans="1:45" ht="36.75" customHeight="1" x14ac:dyDescent="0.25">
      <c r="A9" s="313"/>
      <c r="B9" s="315"/>
      <c r="C9" s="322" t="s">
        <v>240</v>
      </c>
      <c r="D9" s="313" t="s">
        <v>249</v>
      </c>
      <c r="E9" s="323" t="s">
        <v>250</v>
      </c>
      <c r="F9" s="315" t="s">
        <v>390</v>
      </c>
      <c r="G9" s="315"/>
      <c r="H9" s="315"/>
      <c r="I9" s="315"/>
      <c r="J9" s="315"/>
      <c r="K9" s="315"/>
      <c r="L9" s="315"/>
      <c r="M9" s="315"/>
      <c r="N9" s="315"/>
      <c r="O9" s="315"/>
      <c r="P9" s="315"/>
      <c r="Q9" s="315"/>
      <c r="R9" s="315"/>
      <c r="S9" s="315"/>
      <c r="T9" s="315"/>
      <c r="U9" s="315"/>
      <c r="V9" s="315"/>
      <c r="W9" s="315"/>
      <c r="X9" s="315"/>
      <c r="Y9" s="315"/>
      <c r="Z9" s="315"/>
      <c r="AA9" s="315"/>
      <c r="AB9" s="315"/>
      <c r="AC9" s="315"/>
      <c r="AD9" s="315"/>
      <c r="AE9" s="315"/>
      <c r="AF9" s="315"/>
      <c r="AG9" s="315"/>
      <c r="AH9" s="315"/>
      <c r="AI9" s="315"/>
      <c r="AJ9" s="315"/>
      <c r="AK9" s="315"/>
      <c r="AL9" s="315"/>
      <c r="AM9" s="315"/>
      <c r="AN9" s="315"/>
      <c r="AO9" s="315"/>
      <c r="AP9" s="315"/>
      <c r="AQ9" s="323"/>
      <c r="AR9" s="321"/>
    </row>
    <row r="10" spans="1:45" ht="21" customHeight="1" x14ac:dyDescent="0.25">
      <c r="A10" s="313"/>
      <c r="B10" s="315"/>
      <c r="C10" s="322"/>
      <c r="D10" s="313"/>
      <c r="E10" s="323"/>
      <c r="F10" s="324" t="s">
        <v>359</v>
      </c>
      <c r="G10" s="324"/>
      <c r="H10" s="324"/>
      <c r="I10" s="324"/>
      <c r="J10" s="324"/>
      <c r="K10" s="324"/>
      <c r="L10" s="324"/>
      <c r="M10" s="324"/>
      <c r="N10" s="324"/>
      <c r="O10" s="324"/>
      <c r="P10" s="324"/>
      <c r="Q10" s="325" t="s">
        <v>32</v>
      </c>
      <c r="R10" s="326"/>
      <c r="S10" s="326"/>
      <c r="T10" s="326"/>
      <c r="U10" s="326"/>
      <c r="V10" s="326"/>
      <c r="W10" s="326"/>
      <c r="X10" s="327"/>
      <c r="Y10" s="328" t="s">
        <v>31</v>
      </c>
      <c r="Z10" s="329"/>
      <c r="AA10" s="329"/>
      <c r="AB10" s="329"/>
      <c r="AC10" s="329"/>
      <c r="AD10" s="329"/>
      <c r="AE10" s="329"/>
      <c r="AF10" s="330"/>
      <c r="AG10" s="331" t="s">
        <v>33</v>
      </c>
      <c r="AH10" s="332"/>
      <c r="AI10" s="332"/>
      <c r="AJ10" s="332"/>
      <c r="AK10" s="332"/>
      <c r="AL10" s="332"/>
      <c r="AM10" s="333"/>
      <c r="AN10" s="334" t="s">
        <v>34</v>
      </c>
      <c r="AO10" s="335"/>
      <c r="AP10" s="335"/>
      <c r="AQ10" s="335"/>
      <c r="AR10" s="321"/>
    </row>
    <row r="11" spans="1:45" ht="45" customHeight="1" x14ac:dyDescent="0.25">
      <c r="A11" s="313"/>
      <c r="B11" s="315"/>
      <c r="C11" s="322"/>
      <c r="D11" s="313"/>
      <c r="E11" s="323"/>
      <c r="F11" s="14" t="s">
        <v>267</v>
      </c>
      <c r="G11" s="14" t="s">
        <v>268</v>
      </c>
      <c r="H11" s="14" t="s">
        <v>269</v>
      </c>
      <c r="I11" s="14" t="s">
        <v>259</v>
      </c>
      <c r="J11" s="14" t="s">
        <v>347</v>
      </c>
      <c r="K11" s="14" t="s">
        <v>260</v>
      </c>
      <c r="L11" s="14" t="s">
        <v>261</v>
      </c>
      <c r="M11" s="14" t="s">
        <v>262</v>
      </c>
      <c r="N11" s="27" t="s">
        <v>362</v>
      </c>
      <c r="O11" s="27" t="s">
        <v>363</v>
      </c>
      <c r="P11" s="27" t="s">
        <v>364</v>
      </c>
      <c r="Q11" s="14" t="s">
        <v>267</v>
      </c>
      <c r="R11" s="14" t="s">
        <v>268</v>
      </c>
      <c r="S11" s="14" t="s">
        <v>347</v>
      </c>
      <c r="T11" s="14" t="s">
        <v>360</v>
      </c>
      <c r="U11" s="14" t="s">
        <v>361</v>
      </c>
      <c r="V11" s="27" t="s">
        <v>362</v>
      </c>
      <c r="W11" s="27" t="s">
        <v>363</v>
      </c>
      <c r="X11" s="27" t="s">
        <v>364</v>
      </c>
      <c r="Y11" s="14" t="s">
        <v>267</v>
      </c>
      <c r="Z11" s="14" t="s">
        <v>268</v>
      </c>
      <c r="AA11" s="14" t="s">
        <v>347</v>
      </c>
      <c r="AB11" s="14" t="s">
        <v>360</v>
      </c>
      <c r="AC11" s="14" t="s">
        <v>361</v>
      </c>
      <c r="AD11" s="27" t="s">
        <v>362</v>
      </c>
      <c r="AE11" s="27" t="s">
        <v>363</v>
      </c>
      <c r="AF11" s="27" t="s">
        <v>364</v>
      </c>
      <c r="AG11" s="14" t="s">
        <v>267</v>
      </c>
      <c r="AH11" s="14" t="s">
        <v>268</v>
      </c>
      <c r="AI11" s="14" t="s">
        <v>347</v>
      </c>
      <c r="AJ11" s="14" t="s">
        <v>360</v>
      </c>
      <c r="AK11" s="14" t="s">
        <v>361</v>
      </c>
      <c r="AL11" s="27" t="s">
        <v>362</v>
      </c>
      <c r="AM11" s="27" t="s">
        <v>363</v>
      </c>
      <c r="AN11" s="14" t="s">
        <v>267</v>
      </c>
      <c r="AO11" s="14" t="s">
        <v>268</v>
      </c>
      <c r="AP11" s="14" t="s">
        <v>347</v>
      </c>
      <c r="AQ11" s="31" t="s">
        <v>362</v>
      </c>
      <c r="AR11" s="321"/>
      <c r="AS11" s="69"/>
    </row>
    <row r="12" spans="1:45" ht="14.25" customHeight="1" thickBot="1" x14ac:dyDescent="0.3">
      <c r="A12" s="23" t="s">
        <v>165</v>
      </c>
      <c r="B12" s="24" t="s">
        <v>166</v>
      </c>
      <c r="C12" s="28" t="s">
        <v>167</v>
      </c>
      <c r="D12" s="23" t="s">
        <v>245</v>
      </c>
      <c r="E12" s="29" t="s">
        <v>246</v>
      </c>
      <c r="F12" s="22" t="s">
        <v>346</v>
      </c>
      <c r="G12" s="22" t="s">
        <v>251</v>
      </c>
      <c r="H12" s="22" t="s">
        <v>252</v>
      </c>
      <c r="I12" s="22" t="s">
        <v>253</v>
      </c>
      <c r="J12" s="22" t="s">
        <v>254</v>
      </c>
      <c r="K12" s="22" t="s">
        <v>255</v>
      </c>
      <c r="L12" s="22" t="s">
        <v>256</v>
      </c>
      <c r="M12" s="22" t="s">
        <v>257</v>
      </c>
      <c r="N12" s="22" t="s">
        <v>258</v>
      </c>
      <c r="O12" s="22" t="s">
        <v>263</v>
      </c>
      <c r="P12" s="22" t="s">
        <v>264</v>
      </c>
      <c r="Q12" s="22" t="s">
        <v>265</v>
      </c>
      <c r="R12" s="22" t="s">
        <v>266</v>
      </c>
      <c r="S12" s="22" t="s">
        <v>365</v>
      </c>
      <c r="T12" s="22" t="s">
        <v>366</v>
      </c>
      <c r="U12" s="22" t="s">
        <v>367</v>
      </c>
      <c r="V12" s="22" t="s">
        <v>368</v>
      </c>
      <c r="W12" s="22" t="s">
        <v>1</v>
      </c>
      <c r="X12" s="22" t="s">
        <v>388</v>
      </c>
      <c r="Y12" s="22" t="s">
        <v>369</v>
      </c>
      <c r="Z12" s="22" t="s">
        <v>370</v>
      </c>
      <c r="AA12" s="22" t="s">
        <v>371</v>
      </c>
      <c r="AB12" s="22" t="s">
        <v>372</v>
      </c>
      <c r="AC12" s="22" t="s">
        <v>373</v>
      </c>
      <c r="AD12" s="22" t="s">
        <v>374</v>
      </c>
      <c r="AE12" s="22" t="s">
        <v>375</v>
      </c>
      <c r="AF12" s="22" t="s">
        <v>376</v>
      </c>
      <c r="AG12" s="22" t="s">
        <v>377</v>
      </c>
      <c r="AH12" s="22" t="s">
        <v>378</v>
      </c>
      <c r="AI12" s="22" t="s">
        <v>379</v>
      </c>
      <c r="AJ12" s="22" t="s">
        <v>380</v>
      </c>
      <c r="AK12" s="22" t="s">
        <v>381</v>
      </c>
      <c r="AL12" s="22" t="s">
        <v>382</v>
      </c>
      <c r="AM12" s="22" t="s">
        <v>383</v>
      </c>
      <c r="AN12" s="22" t="s">
        <v>384</v>
      </c>
      <c r="AO12" s="22" t="s">
        <v>385</v>
      </c>
      <c r="AP12" s="22" t="s">
        <v>386</v>
      </c>
      <c r="AQ12" s="29" t="s">
        <v>387</v>
      </c>
      <c r="AR12" s="30" t="s">
        <v>1109</v>
      </c>
      <c r="AS12" s="69"/>
    </row>
    <row r="13" spans="1:45" ht="10.5" customHeight="1" x14ac:dyDescent="0.25">
      <c r="A13" s="58" t="s">
        <v>38</v>
      </c>
      <c r="B13" s="59" t="s">
        <v>58</v>
      </c>
      <c r="C13" s="60" t="s">
        <v>28</v>
      </c>
      <c r="D13" s="71" t="s">
        <v>86</v>
      </c>
      <c r="E13" s="59" t="s">
        <v>99</v>
      </c>
      <c r="F13" s="59" t="s">
        <v>119</v>
      </c>
      <c r="G13" s="59" t="s">
        <v>143</v>
      </c>
      <c r="H13" s="59" t="s">
        <v>178</v>
      </c>
      <c r="I13" s="59" t="s">
        <v>198</v>
      </c>
      <c r="J13" s="59" t="s">
        <v>276</v>
      </c>
      <c r="K13" s="59" t="s">
        <v>284</v>
      </c>
      <c r="L13" s="59" t="s">
        <v>292</v>
      </c>
      <c r="M13" s="59" t="s">
        <v>460</v>
      </c>
      <c r="N13" s="59" t="s">
        <v>474</v>
      </c>
      <c r="O13" s="61" t="s">
        <v>531</v>
      </c>
      <c r="P13" s="59" t="s">
        <v>499</v>
      </c>
      <c r="Q13" s="59" t="s">
        <v>513</v>
      </c>
      <c r="R13" s="59" t="s">
        <v>517</v>
      </c>
      <c r="S13" s="59" t="s">
        <v>549</v>
      </c>
      <c r="T13" s="59" t="s">
        <v>569</v>
      </c>
      <c r="U13" s="59" t="s">
        <v>589</v>
      </c>
      <c r="V13" s="59" t="s">
        <v>609</v>
      </c>
      <c r="W13" s="59" t="s">
        <v>629</v>
      </c>
      <c r="X13" s="59" t="s">
        <v>649</v>
      </c>
      <c r="Y13" s="59" t="s">
        <v>669</v>
      </c>
      <c r="Z13" s="59" t="s">
        <v>689</v>
      </c>
      <c r="AA13" s="59" t="s">
        <v>709</v>
      </c>
      <c r="AB13" s="59" t="s">
        <v>729</v>
      </c>
      <c r="AC13" s="59" t="s">
        <v>749</v>
      </c>
      <c r="AD13" s="59" t="s">
        <v>769</v>
      </c>
      <c r="AE13" s="59" t="s">
        <v>789</v>
      </c>
      <c r="AF13" s="61" t="s">
        <v>822</v>
      </c>
      <c r="AG13" s="59" t="s">
        <v>842</v>
      </c>
      <c r="AH13" s="59" t="s">
        <v>862</v>
      </c>
      <c r="AI13" s="59" t="s">
        <v>882</v>
      </c>
      <c r="AJ13" s="61" t="s">
        <v>902</v>
      </c>
      <c r="AK13" s="59" t="s">
        <v>912</v>
      </c>
      <c r="AL13" s="59" t="s">
        <v>932</v>
      </c>
      <c r="AM13" s="59" t="s">
        <v>952</v>
      </c>
      <c r="AN13" s="59" t="s">
        <v>972</v>
      </c>
      <c r="AO13" s="59" t="s">
        <v>992</v>
      </c>
      <c r="AP13" s="59" t="s">
        <v>1009</v>
      </c>
      <c r="AQ13" s="62" t="s">
        <v>1029</v>
      </c>
      <c r="AR13" s="80" t="s">
        <v>1049</v>
      </c>
      <c r="AS13" s="17"/>
    </row>
    <row r="14" spans="1:45" ht="29.25" customHeight="1" x14ac:dyDescent="0.25">
      <c r="A14" s="87"/>
      <c r="B14" s="68"/>
      <c r="C14" s="67"/>
      <c r="D14" s="70"/>
      <c r="E14" s="66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4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2" t="str">
        <f>IF(B14="","",IF(B14="N",ROUND(F14*6,2)+ROUND(G14*12.5,2)+ROUND(H14*19,2)+ROUND(I14*34.5,2)+ROUND(J14*58,2)+ROUND(K14*317.5,2)+ROUND(L14*423,2)+ROUND(M14*635,2)+ROUND(N14*79,2)+ROUND(O14*158.5,2)+ROUND(P14*264.5,2)+ROUND(Q14*6,2)+ROUND(R14*12.5,2)+ROUND(S14*58,2)+ROUND(T14*79,2)+ROUND(U14*132,2)+ROUND(V14*79,2)+ROUND(W14*158.5,2)+ROUND(X14*264.5,2)+ROUND(Y14*6,2)+ROUND(Z14*12.5,2)+ROUND(AA14*58,2)+ROUND(AB14*79,2)+ROUND(AC14*132,2)+ROUND(AD14*79,2)+ROUND(AE14*158.5,2)+ROUND(AF14*264.5,2)+ROUND(AG14*6,2)+ROUND(AH14*12.5,2)+ROUND(AI14*58,2)+ROUND(AJ14*79,2)+ROUND(AK14*132,2)+ROUND(AL14*79,2)+ROUND(AM14*158.5,2)+ROUND(AN14*6,2)+ROUND(AO14*12.5,2)+ROUND(AP14*58,2)+ROUND(AQ14*79,2),IF(B14="B","brak przesłanek do naliczenia opłaty",IF(B14="Z",IF(C14=0,0,IF(C14="","",IF(C14=1,34*C14,IF(C14=2,34*C14,IF(C14=3,34*C14,IF(C14=4,34*C14,IF(C14=5,34*C14,IF(C14&gt;5,34*C14,"nieprawidłowa "))))))))))))</f>
        <v/>
      </c>
      <c r="AS14" s="17"/>
    </row>
    <row r="15" spans="1:45" ht="8.25" customHeight="1" x14ac:dyDescent="0.25">
      <c r="A15" s="64" t="s">
        <v>39</v>
      </c>
      <c r="B15" s="63" t="s">
        <v>59</v>
      </c>
      <c r="C15" s="65" t="s">
        <v>68</v>
      </c>
      <c r="D15" s="72" t="s">
        <v>3</v>
      </c>
      <c r="E15" s="63" t="s">
        <v>100</v>
      </c>
      <c r="F15" s="85" t="s">
        <v>120</v>
      </c>
      <c r="G15" s="85" t="s">
        <v>144</v>
      </c>
      <c r="H15" s="85" t="s">
        <v>179</v>
      </c>
      <c r="I15" s="85" t="s">
        <v>199</v>
      </c>
      <c r="J15" s="85" t="s">
        <v>277</v>
      </c>
      <c r="K15" s="85" t="s">
        <v>285</v>
      </c>
      <c r="L15" s="85" t="s">
        <v>293</v>
      </c>
      <c r="M15" s="85" t="s">
        <v>461</v>
      </c>
      <c r="N15" s="85" t="s">
        <v>475</v>
      </c>
      <c r="O15" s="85" t="s">
        <v>532</v>
      </c>
      <c r="P15" s="85" t="s">
        <v>500</v>
      </c>
      <c r="Q15" s="85" t="s">
        <v>514</v>
      </c>
      <c r="R15" s="85" t="s">
        <v>518</v>
      </c>
      <c r="S15" s="85" t="s">
        <v>550</v>
      </c>
      <c r="T15" s="85" t="s">
        <v>570</v>
      </c>
      <c r="U15" s="85" t="s">
        <v>590</v>
      </c>
      <c r="V15" s="85" t="s">
        <v>610</v>
      </c>
      <c r="W15" s="85" t="s">
        <v>630</v>
      </c>
      <c r="X15" s="85" t="s">
        <v>650</v>
      </c>
      <c r="Y15" s="85" t="s">
        <v>670</v>
      </c>
      <c r="Z15" s="85" t="s">
        <v>690</v>
      </c>
      <c r="AA15" s="85" t="s">
        <v>710</v>
      </c>
      <c r="AB15" s="85" t="s">
        <v>730</v>
      </c>
      <c r="AC15" s="85" t="s">
        <v>750</v>
      </c>
      <c r="AD15" s="85" t="s">
        <v>770</v>
      </c>
      <c r="AE15" s="85" t="s">
        <v>790</v>
      </c>
      <c r="AF15" s="85" t="s">
        <v>823</v>
      </c>
      <c r="AG15" s="85" t="s">
        <v>843</v>
      </c>
      <c r="AH15" s="85" t="s">
        <v>863</v>
      </c>
      <c r="AI15" s="85" t="s">
        <v>883</v>
      </c>
      <c r="AJ15" s="85" t="s">
        <v>903</v>
      </c>
      <c r="AK15" s="85" t="s">
        <v>913</v>
      </c>
      <c r="AL15" s="85" t="s">
        <v>933</v>
      </c>
      <c r="AM15" s="85" t="s">
        <v>953</v>
      </c>
      <c r="AN15" s="85" t="s">
        <v>973</v>
      </c>
      <c r="AO15" s="85" t="s">
        <v>993</v>
      </c>
      <c r="AP15" s="85" t="s">
        <v>1010</v>
      </c>
      <c r="AQ15" s="86" t="s">
        <v>1030</v>
      </c>
      <c r="AR15" s="81" t="s">
        <v>1050</v>
      </c>
    </row>
    <row r="16" spans="1:45" ht="29.25" customHeight="1" x14ac:dyDescent="0.25">
      <c r="A16" s="87"/>
      <c r="B16" s="68"/>
      <c r="C16" s="67"/>
      <c r="D16" s="70"/>
      <c r="E16" s="66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4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2" t="str">
        <f>IF(B16="","",IF(B16="N",ROUND(F16*6,2)+ROUND(G16*12.5,2)+ROUND(H16*19,2)+ROUND(I16*34.5,2)+ROUND(J16*58,2)+ROUND(K16*317.5,2)+ROUND(L16*423,2)+ROUND(M16*635,2)+ROUND(N16*79,2)+ROUND(O16*158.5,2)+ROUND(P16*264.5,2)+ROUND(Q16*6,2)+ROUND(R16*12.5,2)+ROUND(S16*58,2)+ROUND(T16*79,2)+ROUND(U16*132,2)+ROUND(V16*79,2)+ROUND(W16*158.5,2)+ROUND(X16*264.5,2)+ROUND(Y16*6,2)+ROUND(Z16*12.5,2)+ROUND(AA16*58,2)+ROUND(AB16*79,2)+ROUND(AC16*132,2)+ROUND(AD16*79,2)+ROUND(AE16*158.5,2)+ROUND(AF16*264.5,2)+ROUND(AG16*6,2)+ROUND(AH16*12.5,2)+ROUND(AI16*58,2)+ROUND(AJ16*79,2)+ROUND(AK16*132,2)+ROUND(AL16*79,2)+ROUND(AM16*158.5,2)+ROUND(AN16*6,2)+ROUND(AO16*12.5,2)+ROUND(AP16*58,2)+ROUND(AQ16*79,2),IF(B16="B","brak przesłanek do naliczenia opłaty",IF(B16="Z",IF(C16=0,0,IF(C16="","",IF(C16=1,34*C16,IF(C16=2,34*C16,IF(C16=3,34*C16,IF(C16=4,34*C16,IF(C16=5,34*C16,IF(C16&gt;5,34*C16,"nieprawidłowa "))))))))))))</f>
        <v/>
      </c>
    </row>
    <row r="17" spans="1:44" ht="9.75" customHeight="1" x14ac:dyDescent="0.25">
      <c r="A17" s="64" t="s">
        <v>40</v>
      </c>
      <c r="B17" s="63" t="s">
        <v>60</v>
      </c>
      <c r="C17" s="65" t="s">
        <v>69</v>
      </c>
      <c r="D17" s="72" t="s">
        <v>4</v>
      </c>
      <c r="E17" s="63" t="s">
        <v>101</v>
      </c>
      <c r="F17" s="85" t="s">
        <v>121</v>
      </c>
      <c r="G17" s="85" t="s">
        <v>145</v>
      </c>
      <c r="H17" s="85" t="s">
        <v>180</v>
      </c>
      <c r="I17" s="85" t="s">
        <v>200</v>
      </c>
      <c r="J17" s="85" t="s">
        <v>278</v>
      </c>
      <c r="K17" s="85" t="s">
        <v>286</v>
      </c>
      <c r="L17" s="85" t="s">
        <v>448</v>
      </c>
      <c r="M17" s="85" t="s">
        <v>462</v>
      </c>
      <c r="N17" s="85" t="s">
        <v>476</v>
      </c>
      <c r="O17" s="85" t="s">
        <v>533</v>
      </c>
      <c r="P17" s="85" t="s">
        <v>501</v>
      </c>
      <c r="Q17" s="85" t="s">
        <v>515</v>
      </c>
      <c r="R17" s="85" t="s">
        <v>330</v>
      </c>
      <c r="S17" s="85" t="s">
        <v>551</v>
      </c>
      <c r="T17" s="85" t="s">
        <v>571</v>
      </c>
      <c r="U17" s="85" t="s">
        <v>591</v>
      </c>
      <c r="V17" s="85" t="s">
        <v>611</v>
      </c>
      <c r="W17" s="85" t="s">
        <v>631</v>
      </c>
      <c r="X17" s="85" t="s">
        <v>651</v>
      </c>
      <c r="Y17" s="85" t="s">
        <v>671</v>
      </c>
      <c r="Z17" s="85" t="s">
        <v>691</v>
      </c>
      <c r="AA17" s="85" t="s">
        <v>711</v>
      </c>
      <c r="AB17" s="85" t="s">
        <v>731</v>
      </c>
      <c r="AC17" s="85" t="s">
        <v>751</v>
      </c>
      <c r="AD17" s="85" t="s">
        <v>771</v>
      </c>
      <c r="AE17" s="85" t="s">
        <v>791</v>
      </c>
      <c r="AF17" s="85" t="s">
        <v>824</v>
      </c>
      <c r="AG17" s="85" t="s">
        <v>844</v>
      </c>
      <c r="AH17" s="85" t="s">
        <v>864</v>
      </c>
      <c r="AI17" s="85" t="s">
        <v>884</v>
      </c>
      <c r="AJ17" s="85" t="s">
        <v>904</v>
      </c>
      <c r="AK17" s="85" t="s">
        <v>914</v>
      </c>
      <c r="AL17" s="85" t="s">
        <v>934</v>
      </c>
      <c r="AM17" s="85" t="s">
        <v>954</v>
      </c>
      <c r="AN17" s="85" t="s">
        <v>974</v>
      </c>
      <c r="AO17" s="85" t="s">
        <v>994</v>
      </c>
      <c r="AP17" s="85" t="s">
        <v>1011</v>
      </c>
      <c r="AQ17" s="86" t="s">
        <v>1031</v>
      </c>
      <c r="AR17" s="81" t="s">
        <v>1051</v>
      </c>
    </row>
    <row r="18" spans="1:44" ht="29.25" customHeight="1" x14ac:dyDescent="0.25">
      <c r="A18" s="87"/>
      <c r="B18" s="68"/>
      <c r="C18" s="67"/>
      <c r="D18" s="70"/>
      <c r="E18" s="66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4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2" t="str">
        <f>IF(B18="","",IF(B18="N",ROUND(F18*6,2)+ROUND(G18*12.5,2)+ROUND(H18*19,2)+ROUND(I18*34.5,2)+ROUND(J18*58,2)+ROUND(K18*317.5,2)+ROUND(L18*423,2)+ROUND(M18*635,2)+ROUND(N18*79,2)+ROUND(O18*158.5,2)+ROUND(P18*264.5,2)+ROUND(Q18*6,2)+ROUND(R18*12.5,2)+ROUND(S18*58,2)+ROUND(T18*79,2)+ROUND(U18*132,2)+ROUND(V18*79,2)+ROUND(W18*158.5,2)+ROUND(X18*264.5,2)+ROUND(Y18*6,2)+ROUND(Z18*12.5,2)+ROUND(AA18*58,2)+ROUND(AB18*79,2)+ROUND(AC18*132,2)+ROUND(AD18*79,2)+ROUND(AE18*158.5,2)+ROUND(AF18*264.5,2)+ROUND(AG18*6,2)+ROUND(AH18*12.5,2)+ROUND(AI18*58,2)+ROUND(AJ18*79,2)+ROUND(AK18*132,2)+ROUND(AL18*79,2)+ROUND(AM18*158.5,2)+ROUND(AN18*6,2)+ROUND(AO18*12.5,2)+ROUND(AP18*58,2)+ROUND(AQ18*79,2),IF(B18="B","brak przesłanek do naliczenia opłaty",IF(B18="Z",IF(C18=0,0,IF(C18="","",IF(C18=1,34*C18,IF(C18=2,34*C18,IF(C18=3,34*C18,IF(C18=4,34*C18,IF(C18=5,34*C18,IF(C18&gt;5,34*C18,"nieprawidłowa "))))))))))))</f>
        <v/>
      </c>
    </row>
    <row r="19" spans="1:44" ht="8.25" customHeight="1" x14ac:dyDescent="0.25">
      <c r="A19" s="64" t="s">
        <v>41</v>
      </c>
      <c r="B19" s="63" t="s">
        <v>61</v>
      </c>
      <c r="C19" s="65" t="s">
        <v>70</v>
      </c>
      <c r="D19" s="72" t="s">
        <v>5</v>
      </c>
      <c r="E19" s="63" t="s">
        <v>102</v>
      </c>
      <c r="F19" s="85" t="s">
        <v>122</v>
      </c>
      <c r="G19" s="85" t="s">
        <v>146</v>
      </c>
      <c r="H19" s="85" t="s">
        <v>181</v>
      </c>
      <c r="I19" s="85" t="s">
        <v>201</v>
      </c>
      <c r="J19" s="85" t="s">
        <v>279</v>
      </c>
      <c r="K19" s="85" t="s">
        <v>287</v>
      </c>
      <c r="L19" s="85" t="s">
        <v>449</v>
      </c>
      <c r="M19" s="85" t="s">
        <v>463</v>
      </c>
      <c r="N19" s="85" t="s">
        <v>477</v>
      </c>
      <c r="O19" s="85" t="s">
        <v>534</v>
      </c>
      <c r="P19" s="85" t="s">
        <v>502</v>
      </c>
      <c r="Q19" s="85" t="s">
        <v>516</v>
      </c>
      <c r="R19" s="85" t="s">
        <v>331</v>
      </c>
      <c r="S19" s="85" t="s">
        <v>552</v>
      </c>
      <c r="T19" s="85" t="s">
        <v>572</v>
      </c>
      <c r="U19" s="85" t="s">
        <v>592</v>
      </c>
      <c r="V19" s="85" t="s">
        <v>612</v>
      </c>
      <c r="W19" s="85" t="s">
        <v>632</v>
      </c>
      <c r="X19" s="85" t="s">
        <v>652</v>
      </c>
      <c r="Y19" s="85" t="s">
        <v>672</v>
      </c>
      <c r="Z19" s="85" t="s">
        <v>692</v>
      </c>
      <c r="AA19" s="85" t="s">
        <v>712</v>
      </c>
      <c r="AB19" s="85" t="s">
        <v>732</v>
      </c>
      <c r="AC19" s="85" t="s">
        <v>752</v>
      </c>
      <c r="AD19" s="85" t="s">
        <v>772</v>
      </c>
      <c r="AE19" s="85" t="s">
        <v>792</v>
      </c>
      <c r="AF19" s="85" t="s">
        <v>825</v>
      </c>
      <c r="AG19" s="85" t="s">
        <v>845</v>
      </c>
      <c r="AH19" s="85" t="s">
        <v>865</v>
      </c>
      <c r="AI19" s="85" t="s">
        <v>885</v>
      </c>
      <c r="AJ19" s="85" t="s">
        <v>905</v>
      </c>
      <c r="AK19" s="85" t="s">
        <v>915</v>
      </c>
      <c r="AL19" s="85" t="s">
        <v>935</v>
      </c>
      <c r="AM19" s="85" t="s">
        <v>955</v>
      </c>
      <c r="AN19" s="85" t="s">
        <v>975</v>
      </c>
      <c r="AO19" s="85" t="s">
        <v>995</v>
      </c>
      <c r="AP19" s="85" t="s">
        <v>1012</v>
      </c>
      <c r="AQ19" s="86" t="s">
        <v>1032</v>
      </c>
      <c r="AR19" s="81" t="s">
        <v>1052</v>
      </c>
    </row>
    <row r="20" spans="1:44" ht="29.25" customHeight="1" x14ac:dyDescent="0.25">
      <c r="A20" s="87"/>
      <c r="B20" s="68"/>
      <c r="C20" s="67"/>
      <c r="D20" s="70"/>
      <c r="E20" s="66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4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2" t="str">
        <f>IF(B20="","",IF(B20="N",ROUND(F20*6,2)+ROUND(G20*12.5,2)+ROUND(H20*19,2)+ROUND(I20*34.5,2)+ROUND(J20*58,2)+ROUND(K20*317.5,2)+ROUND(L20*423,2)+ROUND(M20*635,2)+ROUND(N20*79,2)+ROUND(O20*158.5,2)+ROUND(P20*264.5,2)+ROUND(Q20*6,2)+ROUND(R20*12.5,2)+ROUND(S20*58,2)+ROUND(T20*79,2)+ROUND(U20*132,2)+ROUND(V20*79,2)+ROUND(W20*158.5,2)+ROUND(X20*264.5,2)+ROUND(Y20*6,2)+ROUND(Z20*12.5,2)+ROUND(AA20*58,2)+ROUND(AB20*79,2)+ROUND(AC20*132,2)+ROUND(AD20*79,2)+ROUND(AE20*158.5,2)+ROUND(AF20*264.5,2)+ROUND(AG20*6,2)+ROUND(AH20*12.5,2)+ROUND(AI20*58,2)+ROUND(AJ20*79,2)+ROUND(AK20*132,2)+ROUND(AL20*79,2)+ROUND(AM20*158.5,2)+ROUND(AN20*6,2)+ROUND(AO20*12.5,2)+ROUND(AP20*58,2)+ROUND(AQ20*79,2),IF(B20="B","brak przesłanek do naliczenia opłaty",IF(B20="Z",IF(C20=0,0,IF(C20="","",IF(C20=1,34*C20,IF(C20=2,34*C20,IF(C20=3,34*C20,IF(C20=4,34*C20,IF(C20=5,34*C20,IF(C20&gt;5,34*C20,"nieprawidłowa "))))))))))))</f>
        <v/>
      </c>
    </row>
    <row r="21" spans="1:44" ht="9.75" customHeight="1" x14ac:dyDescent="0.25">
      <c r="A21" s="64" t="s">
        <v>42</v>
      </c>
      <c r="B21" s="63" t="s">
        <v>62</v>
      </c>
      <c r="C21" s="65" t="s">
        <v>20</v>
      </c>
      <c r="D21" s="72" t="s">
        <v>8</v>
      </c>
      <c r="E21" s="63" t="s">
        <v>103</v>
      </c>
      <c r="F21" s="85" t="s">
        <v>123</v>
      </c>
      <c r="G21" s="85" t="s">
        <v>147</v>
      </c>
      <c r="H21" s="85" t="s">
        <v>182</v>
      </c>
      <c r="I21" s="85" t="s">
        <v>202</v>
      </c>
      <c r="J21" s="85" t="s">
        <v>280</v>
      </c>
      <c r="K21" s="85" t="s">
        <v>436</v>
      </c>
      <c r="L21" s="85" t="s">
        <v>450</v>
      </c>
      <c r="M21" s="85" t="s">
        <v>464</v>
      </c>
      <c r="N21" s="85" t="s">
        <v>478</v>
      </c>
      <c r="O21" s="85" t="s">
        <v>535</v>
      </c>
      <c r="P21" s="85" t="s">
        <v>503</v>
      </c>
      <c r="Q21" s="85" t="s">
        <v>324</v>
      </c>
      <c r="R21" s="85" t="s">
        <v>332</v>
      </c>
      <c r="S21" s="85" t="s">
        <v>553</v>
      </c>
      <c r="T21" s="85" t="s">
        <v>573</v>
      </c>
      <c r="U21" s="85" t="s">
        <v>593</v>
      </c>
      <c r="V21" s="85" t="s">
        <v>613</v>
      </c>
      <c r="W21" s="85" t="s">
        <v>633</v>
      </c>
      <c r="X21" s="85" t="s">
        <v>653</v>
      </c>
      <c r="Y21" s="85" t="s">
        <v>673</v>
      </c>
      <c r="Z21" s="85" t="s">
        <v>693</v>
      </c>
      <c r="AA21" s="85" t="s">
        <v>713</v>
      </c>
      <c r="AB21" s="85" t="s">
        <v>733</v>
      </c>
      <c r="AC21" s="85" t="s">
        <v>753</v>
      </c>
      <c r="AD21" s="85" t="s">
        <v>773</v>
      </c>
      <c r="AE21" s="85" t="s">
        <v>793</v>
      </c>
      <c r="AF21" s="85" t="s">
        <v>826</v>
      </c>
      <c r="AG21" s="85" t="s">
        <v>846</v>
      </c>
      <c r="AH21" s="85" t="s">
        <v>866</v>
      </c>
      <c r="AI21" s="85" t="s">
        <v>886</v>
      </c>
      <c r="AJ21" s="85" t="s">
        <v>906</v>
      </c>
      <c r="AK21" s="85" t="s">
        <v>916</v>
      </c>
      <c r="AL21" s="85" t="s">
        <v>936</v>
      </c>
      <c r="AM21" s="85" t="s">
        <v>956</v>
      </c>
      <c r="AN21" s="85" t="s">
        <v>976</v>
      </c>
      <c r="AO21" s="85" t="s">
        <v>996</v>
      </c>
      <c r="AP21" s="85" t="s">
        <v>1013</v>
      </c>
      <c r="AQ21" s="86" t="s">
        <v>1033</v>
      </c>
      <c r="AR21" s="81" t="s">
        <v>1053</v>
      </c>
    </row>
    <row r="22" spans="1:44" ht="29.25" customHeight="1" x14ac:dyDescent="0.25">
      <c r="A22" s="87"/>
      <c r="B22" s="68"/>
      <c r="C22" s="67"/>
      <c r="D22" s="70"/>
      <c r="E22" s="66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4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2" t="str">
        <f>IF(B22="","",IF(B22="N",ROUND(F22*6,2)+ROUND(G22*12.5,2)+ROUND(H22*19,2)+ROUND(I22*34.5,2)+ROUND(J22*58,2)+ROUND(K22*317.5,2)+ROUND(L22*423,2)+ROUND(M22*635,2)+ROUND(N22*79,2)+ROUND(O22*158.5,2)+ROUND(P22*264.5,2)+ROUND(Q22*6,2)+ROUND(R22*12.5,2)+ROUND(S22*58,2)+ROUND(T22*79,2)+ROUND(U22*132,2)+ROUND(V22*79,2)+ROUND(W22*158.5,2)+ROUND(X22*264.5,2)+ROUND(Y22*6,2)+ROUND(Z22*12.5,2)+ROUND(AA22*58,2)+ROUND(AB22*79,2)+ROUND(AC22*132,2)+ROUND(AD22*79,2)+ROUND(AE22*158.5,2)+ROUND(AF22*264.5,2)+ROUND(AG22*6,2)+ROUND(AH22*12.5,2)+ROUND(AI22*58,2)+ROUND(AJ22*79,2)+ROUND(AK22*132,2)+ROUND(AL22*79,2)+ROUND(AM22*158.5,2)+ROUND(AN22*6,2)+ROUND(AO22*12.5,2)+ROUND(AP22*58,2)+ROUND(AQ22*79,2),IF(B22="B","brak przesłanek do naliczenia opłaty",IF(B22="Z",IF(C22=0,0,IF(C22="","",IF(C22=1,34*C22,IF(C22=2,34*C22,IF(C22=3,34*C22,IF(C22=4,34*C22,IF(C22=5,34*C22,IF(C22&gt;5,34*C22,"nieprawidłowa "))))))))))))</f>
        <v/>
      </c>
    </row>
    <row r="23" spans="1:44" ht="8.25" customHeight="1" x14ac:dyDescent="0.25">
      <c r="A23" s="64" t="s">
        <v>43</v>
      </c>
      <c r="B23" s="63" t="s">
        <v>213</v>
      </c>
      <c r="C23" s="65" t="s">
        <v>71</v>
      </c>
      <c r="D23" s="72" t="s">
        <v>9</v>
      </c>
      <c r="E23" s="63" t="s">
        <v>104</v>
      </c>
      <c r="F23" s="85" t="s">
        <v>124</v>
      </c>
      <c r="G23" s="85" t="s">
        <v>148</v>
      </c>
      <c r="H23" s="85" t="s">
        <v>183</v>
      </c>
      <c r="I23" s="85" t="s">
        <v>203</v>
      </c>
      <c r="J23" s="85" t="s">
        <v>281</v>
      </c>
      <c r="K23" s="85" t="s">
        <v>437</v>
      </c>
      <c r="L23" s="85" t="s">
        <v>451</v>
      </c>
      <c r="M23" s="85" t="s">
        <v>465</v>
      </c>
      <c r="N23" s="85" t="s">
        <v>479</v>
      </c>
      <c r="O23" s="85" t="s">
        <v>536</v>
      </c>
      <c r="P23" s="85" t="s">
        <v>504</v>
      </c>
      <c r="Q23" s="85" t="s">
        <v>325</v>
      </c>
      <c r="R23" s="85" t="s">
        <v>333</v>
      </c>
      <c r="S23" s="85" t="s">
        <v>554</v>
      </c>
      <c r="T23" s="85" t="s">
        <v>574</v>
      </c>
      <c r="U23" s="85" t="s">
        <v>594</v>
      </c>
      <c r="V23" s="85" t="s">
        <v>614</v>
      </c>
      <c r="W23" s="85" t="s">
        <v>634</v>
      </c>
      <c r="X23" s="85" t="s">
        <v>654</v>
      </c>
      <c r="Y23" s="85" t="s">
        <v>674</v>
      </c>
      <c r="Z23" s="85" t="s">
        <v>694</v>
      </c>
      <c r="AA23" s="85" t="s">
        <v>714</v>
      </c>
      <c r="AB23" s="85" t="s">
        <v>734</v>
      </c>
      <c r="AC23" s="85" t="s">
        <v>754</v>
      </c>
      <c r="AD23" s="85" t="s">
        <v>774</v>
      </c>
      <c r="AE23" s="85" t="s">
        <v>794</v>
      </c>
      <c r="AF23" s="85" t="s">
        <v>827</v>
      </c>
      <c r="AG23" s="85" t="s">
        <v>847</v>
      </c>
      <c r="AH23" s="85" t="s">
        <v>867</v>
      </c>
      <c r="AI23" s="85" t="s">
        <v>887</v>
      </c>
      <c r="AJ23" s="85" t="s">
        <v>907</v>
      </c>
      <c r="AK23" s="85" t="s">
        <v>917</v>
      </c>
      <c r="AL23" s="85" t="s">
        <v>937</v>
      </c>
      <c r="AM23" s="85" t="s">
        <v>957</v>
      </c>
      <c r="AN23" s="85" t="s">
        <v>977</v>
      </c>
      <c r="AO23" s="85" t="s">
        <v>997</v>
      </c>
      <c r="AP23" s="85" t="s">
        <v>1014</v>
      </c>
      <c r="AQ23" s="86" t="s">
        <v>1034</v>
      </c>
      <c r="AR23" s="81" t="s">
        <v>1054</v>
      </c>
    </row>
    <row r="24" spans="1:44" ht="29.25" customHeight="1" x14ac:dyDescent="0.25">
      <c r="A24" s="87"/>
      <c r="B24" s="68"/>
      <c r="C24" s="67"/>
      <c r="D24" s="70"/>
      <c r="E24" s="66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4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2" t="str">
        <f>IF(B24="","",IF(B24="N",ROUND(F24*6,2)+ROUND(G24*12.5,2)+ROUND(H24*19,2)+ROUND(I24*34.5,2)+ROUND(J24*58,2)+ROUND(K24*317.5,2)+ROUND(L24*423,2)+ROUND(M24*635,2)+ROUND(N24*79,2)+ROUND(O24*158.5,2)+ROUND(P24*264.5,2)+ROUND(Q24*6,2)+ROUND(R24*12.5,2)+ROUND(S24*58,2)+ROUND(T24*79,2)+ROUND(U24*132,2)+ROUND(V24*79,2)+ROUND(W24*158.5,2)+ROUND(X24*264.5,2)+ROUND(Y24*6,2)+ROUND(Z24*12.5,2)+ROUND(AA24*58,2)+ROUND(AB24*79,2)+ROUND(AC24*132,2)+ROUND(AD24*79,2)+ROUND(AE24*158.5,2)+ROUND(AF24*264.5,2)+ROUND(AG24*6,2)+ROUND(AH24*12.5,2)+ROUND(AI24*58,2)+ROUND(AJ24*79,2)+ROUND(AK24*132,2)+ROUND(AL24*79,2)+ROUND(AM24*158.5,2)+ROUND(AN24*6,2)+ROUND(AO24*12.5,2)+ROUND(AP24*58,2)+ROUND(AQ24*79,2),IF(B24="B","brak przesłanek do naliczenia opłaty",IF(B24="Z",IF(C24=0,0,IF(C24="","",IF(C24=1,34*C24,IF(C24=2,34*C24,IF(C24=3,34*C24,IF(C24=4,34*C24,IF(C24=5,34*C24,IF(C24&gt;5,34*C24,"nieprawidłowa "))))))))))))</f>
        <v/>
      </c>
    </row>
    <row r="25" spans="1:44" ht="9" customHeight="1" x14ac:dyDescent="0.25">
      <c r="A25" s="64" t="s">
        <v>44</v>
      </c>
      <c r="B25" s="63" t="s">
        <v>63</v>
      </c>
      <c r="C25" s="65" t="s">
        <v>72</v>
      </c>
      <c r="D25" s="72" t="s">
        <v>6</v>
      </c>
      <c r="E25" s="63" t="s">
        <v>105</v>
      </c>
      <c r="F25" s="85" t="s">
        <v>125</v>
      </c>
      <c r="G25" s="85" t="s">
        <v>149</v>
      </c>
      <c r="H25" s="85" t="s">
        <v>184</v>
      </c>
      <c r="I25" s="85" t="s">
        <v>204</v>
      </c>
      <c r="J25" s="85" t="s">
        <v>424</v>
      </c>
      <c r="K25" s="85" t="s">
        <v>438</v>
      </c>
      <c r="L25" s="85" t="s">
        <v>452</v>
      </c>
      <c r="M25" s="85" t="s">
        <v>466</v>
      </c>
      <c r="N25" s="85" t="s">
        <v>480</v>
      </c>
      <c r="O25" s="85" t="s">
        <v>537</v>
      </c>
      <c r="P25" s="85" t="s">
        <v>318</v>
      </c>
      <c r="Q25" s="85" t="s">
        <v>326</v>
      </c>
      <c r="R25" s="85" t="s">
        <v>334</v>
      </c>
      <c r="S25" s="85" t="s">
        <v>555</v>
      </c>
      <c r="T25" s="85" t="s">
        <v>575</v>
      </c>
      <c r="U25" s="85" t="s">
        <v>595</v>
      </c>
      <c r="V25" s="85" t="s">
        <v>615</v>
      </c>
      <c r="W25" s="85" t="s">
        <v>635</v>
      </c>
      <c r="X25" s="85" t="s">
        <v>655</v>
      </c>
      <c r="Y25" s="85" t="s">
        <v>675</v>
      </c>
      <c r="Z25" s="85" t="s">
        <v>695</v>
      </c>
      <c r="AA25" s="85" t="s">
        <v>715</v>
      </c>
      <c r="AB25" s="85" t="s">
        <v>735</v>
      </c>
      <c r="AC25" s="85" t="s">
        <v>755</v>
      </c>
      <c r="AD25" s="85" t="s">
        <v>775</v>
      </c>
      <c r="AE25" s="85" t="s">
        <v>795</v>
      </c>
      <c r="AF25" s="85" t="s">
        <v>828</v>
      </c>
      <c r="AG25" s="85" t="s">
        <v>848</v>
      </c>
      <c r="AH25" s="85" t="s">
        <v>868</v>
      </c>
      <c r="AI25" s="85" t="s">
        <v>888</v>
      </c>
      <c r="AJ25" s="85" t="s">
        <v>908</v>
      </c>
      <c r="AK25" s="85" t="s">
        <v>918</v>
      </c>
      <c r="AL25" s="85" t="s">
        <v>938</v>
      </c>
      <c r="AM25" s="85" t="s">
        <v>958</v>
      </c>
      <c r="AN25" s="85" t="s">
        <v>978</v>
      </c>
      <c r="AO25" s="85" t="s">
        <v>998</v>
      </c>
      <c r="AP25" s="85" t="s">
        <v>1015</v>
      </c>
      <c r="AQ25" s="86" t="s">
        <v>1035</v>
      </c>
      <c r="AR25" s="81" t="s">
        <v>1055</v>
      </c>
    </row>
    <row r="26" spans="1:44" ht="29.25" customHeight="1" x14ac:dyDescent="0.25">
      <c r="A26" s="87"/>
      <c r="B26" s="68"/>
      <c r="C26" s="67"/>
      <c r="D26" s="70"/>
      <c r="E26" s="66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4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2" t="str">
        <f>IF(B26="","",IF(B26="N",ROUND(F26*6,2)+ROUND(G26*12.5,2)+ROUND(H26*19,2)+ROUND(I26*34.5,2)+ROUND(J26*58,2)+ROUND(K26*317.5,2)+ROUND(L26*423,2)+ROUND(M26*635,2)+ROUND(N26*79,2)+ROUND(O26*158.5,2)+ROUND(P26*264.5,2)+ROUND(Q26*6,2)+ROUND(R26*12.5,2)+ROUND(S26*58,2)+ROUND(T26*79,2)+ROUND(U26*132,2)+ROUND(V26*79,2)+ROUND(W26*158.5,2)+ROUND(X26*264.5,2)+ROUND(Y26*6,2)+ROUND(Z26*12.5,2)+ROUND(AA26*58,2)+ROUND(AB26*79,2)+ROUND(AC26*132,2)+ROUND(AD26*79,2)+ROUND(AE26*158.5,2)+ROUND(AF26*264.5,2)+ROUND(AG26*6,2)+ROUND(AH26*12.5,2)+ROUND(AI26*58,2)+ROUND(AJ26*79,2)+ROUND(AK26*132,2)+ROUND(AL26*79,2)+ROUND(AM26*158.5,2)+ROUND(AN26*6,2)+ROUND(AO26*12.5,2)+ROUND(AP26*58,2)+ROUND(AQ26*79,2),IF(B26="B","brak przesłanek do naliczenia opłaty",IF(B26="Z",IF(C26=0,0,IF(C26="","",IF(C26=1,34*C26,IF(C26=2,34*C26,IF(C26=3,34*C26,IF(C26=4,34*C26,IF(C26=5,34*C26,IF(C26&gt;5,34*C26,"nieprawidłowa "))))))))))))</f>
        <v/>
      </c>
    </row>
    <row r="27" spans="1:44" ht="8.25" customHeight="1" x14ac:dyDescent="0.25">
      <c r="A27" s="64" t="s">
        <v>45</v>
      </c>
      <c r="B27" s="63" t="s">
        <v>64</v>
      </c>
      <c r="C27" s="65" t="s">
        <v>73</v>
      </c>
      <c r="D27" s="72" t="s">
        <v>7</v>
      </c>
      <c r="E27" s="63" t="s">
        <v>106</v>
      </c>
      <c r="F27" s="85" t="s">
        <v>126</v>
      </c>
      <c r="G27" s="85" t="s">
        <v>150</v>
      </c>
      <c r="H27" s="85" t="s">
        <v>185</v>
      </c>
      <c r="I27" s="85" t="s">
        <v>205</v>
      </c>
      <c r="J27" s="85" t="s">
        <v>425</v>
      </c>
      <c r="K27" s="85" t="s">
        <v>439</v>
      </c>
      <c r="L27" s="85" t="s">
        <v>453</v>
      </c>
      <c r="M27" s="85" t="s">
        <v>467</v>
      </c>
      <c r="N27" s="85" t="s">
        <v>486</v>
      </c>
      <c r="O27" s="85" t="s">
        <v>538</v>
      </c>
      <c r="P27" s="85" t="s">
        <v>319</v>
      </c>
      <c r="Q27" s="85" t="s">
        <v>327</v>
      </c>
      <c r="R27" s="85" t="s">
        <v>335</v>
      </c>
      <c r="S27" s="85" t="s">
        <v>556</v>
      </c>
      <c r="T27" s="85" t="s">
        <v>576</v>
      </c>
      <c r="U27" s="85" t="s">
        <v>596</v>
      </c>
      <c r="V27" s="85" t="s">
        <v>616</v>
      </c>
      <c r="W27" s="85" t="s">
        <v>636</v>
      </c>
      <c r="X27" s="85" t="s">
        <v>656</v>
      </c>
      <c r="Y27" s="85" t="s">
        <v>676</v>
      </c>
      <c r="Z27" s="85" t="s">
        <v>696</v>
      </c>
      <c r="AA27" s="85" t="s">
        <v>716</v>
      </c>
      <c r="AB27" s="85" t="s">
        <v>736</v>
      </c>
      <c r="AC27" s="85" t="s">
        <v>756</v>
      </c>
      <c r="AD27" s="85" t="s">
        <v>776</v>
      </c>
      <c r="AE27" s="85" t="s">
        <v>809</v>
      </c>
      <c r="AF27" s="85" t="s">
        <v>829</v>
      </c>
      <c r="AG27" s="85" t="s">
        <v>849</v>
      </c>
      <c r="AH27" s="85" t="s">
        <v>869</v>
      </c>
      <c r="AI27" s="85" t="s">
        <v>889</v>
      </c>
      <c r="AJ27" s="85" t="s">
        <v>796</v>
      </c>
      <c r="AK27" s="85" t="s">
        <v>919</v>
      </c>
      <c r="AL27" s="85" t="s">
        <v>939</v>
      </c>
      <c r="AM27" s="85" t="s">
        <v>959</v>
      </c>
      <c r="AN27" s="85" t="s">
        <v>979</v>
      </c>
      <c r="AO27" s="85" t="s">
        <v>999</v>
      </c>
      <c r="AP27" s="85" t="s">
        <v>1016</v>
      </c>
      <c r="AQ27" s="86" t="s">
        <v>1036</v>
      </c>
      <c r="AR27" s="81" t="s">
        <v>1056</v>
      </c>
    </row>
    <row r="28" spans="1:44" ht="29.25" customHeight="1" x14ac:dyDescent="0.25">
      <c r="A28" s="87"/>
      <c r="B28" s="68"/>
      <c r="C28" s="67"/>
      <c r="D28" s="70"/>
      <c r="E28" s="66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4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2" t="str">
        <f>IF(B28="","",IF(B28="N",ROUND(F28*6,2)+ROUND(G28*12.5,2)+ROUND(H28*19,2)+ROUND(I28*34.5,2)+ROUND(J28*58,2)+ROUND(K28*317.5,2)+ROUND(L28*423,2)+ROUND(M28*635,2)+ROUND(N28*79,2)+ROUND(O28*158.5,2)+ROUND(P28*264.5,2)+ROUND(Q28*6,2)+ROUND(R28*12.5,2)+ROUND(S28*58,2)+ROUND(T28*79,2)+ROUND(U28*132,2)+ROUND(V28*79,2)+ROUND(W28*158.5,2)+ROUND(X28*264.5,2)+ROUND(Y28*6,2)+ROUND(Z28*12.5,2)+ROUND(AA28*58,2)+ROUND(AB28*79,2)+ROUND(AC28*132,2)+ROUND(AD28*79,2)+ROUND(AE28*158.5,2)+ROUND(AF28*264.5,2)+ROUND(AG28*6,2)+ROUND(AH28*12.5,2)+ROUND(AI28*58,2)+ROUND(AJ28*79,2)+ROUND(AK28*132,2)+ROUND(AL28*79,2)+ROUND(AM28*158.5,2)+ROUND(AN28*6,2)+ROUND(AO28*12.5,2)+ROUND(AP28*58,2)+ROUND(AQ28*79,2),IF(B28="B","brak przesłanek do naliczenia opłaty",IF(B28="Z",IF(C28=0,0,IF(C28="","",IF(C28=1,34*C28,IF(C28=2,34*C28,IF(C28=3,34*C28,IF(C28=4,34*C28,IF(C28=5,34*C28,IF(C28&gt;5,34*C28,"nieprawidłowa "))))))))))))</f>
        <v/>
      </c>
    </row>
    <row r="29" spans="1:44" ht="9" customHeight="1" x14ac:dyDescent="0.25">
      <c r="A29" s="64" t="s">
        <v>46</v>
      </c>
      <c r="B29" s="63" t="s">
        <v>65</v>
      </c>
      <c r="C29" s="65" t="s">
        <v>74</v>
      </c>
      <c r="D29" s="72" t="s">
        <v>87</v>
      </c>
      <c r="E29" s="63" t="s">
        <v>107</v>
      </c>
      <c r="F29" s="85" t="s">
        <v>127</v>
      </c>
      <c r="G29" s="85" t="s">
        <v>151</v>
      </c>
      <c r="H29" s="85" t="s">
        <v>186</v>
      </c>
      <c r="I29" s="85" t="s">
        <v>206</v>
      </c>
      <c r="J29" s="85" t="s">
        <v>426</v>
      </c>
      <c r="K29" s="85" t="s">
        <v>440</v>
      </c>
      <c r="L29" s="85" t="s">
        <v>454</v>
      </c>
      <c r="M29" s="85" t="s">
        <v>468</v>
      </c>
      <c r="N29" s="85" t="s">
        <v>487</v>
      </c>
      <c r="O29" s="85" t="s">
        <v>312</v>
      </c>
      <c r="P29" s="85" t="s">
        <v>320</v>
      </c>
      <c r="Q29" s="85" t="s">
        <v>328</v>
      </c>
      <c r="R29" s="85" t="s">
        <v>519</v>
      </c>
      <c r="S29" s="85" t="s">
        <v>557</v>
      </c>
      <c r="T29" s="85" t="s">
        <v>577</v>
      </c>
      <c r="U29" s="85" t="s">
        <v>597</v>
      </c>
      <c r="V29" s="85" t="s">
        <v>617</v>
      </c>
      <c r="W29" s="85" t="s">
        <v>637</v>
      </c>
      <c r="X29" s="85" t="s">
        <v>657</v>
      </c>
      <c r="Y29" s="85" t="s">
        <v>677</v>
      </c>
      <c r="Z29" s="85" t="s">
        <v>697</v>
      </c>
      <c r="AA29" s="85" t="s">
        <v>717</v>
      </c>
      <c r="AB29" s="85" t="s">
        <v>737</v>
      </c>
      <c r="AC29" s="85" t="s">
        <v>757</v>
      </c>
      <c r="AD29" s="85" t="s">
        <v>777</v>
      </c>
      <c r="AE29" s="85" t="s">
        <v>810</v>
      </c>
      <c r="AF29" s="85" t="s">
        <v>830</v>
      </c>
      <c r="AG29" s="85" t="s">
        <v>850</v>
      </c>
      <c r="AH29" s="85" t="s">
        <v>870</v>
      </c>
      <c r="AI29" s="85" t="s">
        <v>890</v>
      </c>
      <c r="AJ29" s="85" t="s">
        <v>797</v>
      </c>
      <c r="AK29" s="85" t="s">
        <v>920</v>
      </c>
      <c r="AL29" s="85" t="s">
        <v>940</v>
      </c>
      <c r="AM29" s="85" t="s">
        <v>960</v>
      </c>
      <c r="AN29" s="85" t="s">
        <v>980</v>
      </c>
      <c r="AO29" s="85" t="s">
        <v>1000</v>
      </c>
      <c r="AP29" s="85" t="s">
        <v>1017</v>
      </c>
      <c r="AQ29" s="86" t="s">
        <v>1037</v>
      </c>
      <c r="AR29" s="81" t="s">
        <v>1057</v>
      </c>
    </row>
    <row r="30" spans="1:44" ht="29.25" customHeight="1" x14ac:dyDescent="0.25">
      <c r="A30" s="87"/>
      <c r="B30" s="68"/>
      <c r="C30" s="67"/>
      <c r="D30" s="70"/>
      <c r="E30" s="66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4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2" t="str">
        <f>IF(B30="","",IF(B30="N",ROUND(F30*6,2)+ROUND(G30*12.5,2)+ROUND(H30*19,2)+ROUND(I30*34.5,2)+ROUND(J30*58,2)+ROUND(K30*317.5,2)+ROUND(L30*423,2)+ROUND(M30*635,2)+ROUND(N30*79,2)+ROUND(O30*158.5,2)+ROUND(P30*264.5,2)+ROUND(Q30*6,2)+ROUND(R30*12.5,2)+ROUND(S30*58,2)+ROUND(T30*79,2)+ROUND(U30*132,2)+ROUND(V30*79,2)+ROUND(W30*158.5,2)+ROUND(X30*264.5,2)+ROUND(Y30*6,2)+ROUND(Z30*12.5,2)+ROUND(AA30*58,2)+ROUND(AB30*79,2)+ROUND(AC30*132,2)+ROUND(AD30*79,2)+ROUND(AE30*158.5,2)+ROUND(AF30*264.5,2)+ROUND(AG30*6,2)+ROUND(AH30*12.5,2)+ROUND(AI30*58,2)+ROUND(AJ30*79,2)+ROUND(AK30*132,2)+ROUND(AL30*79,2)+ROUND(AM30*158.5,2)+ROUND(AN30*6,2)+ROUND(AO30*12.5,2)+ROUND(AP30*58,2)+ROUND(AQ30*79,2),IF(B30="B","brak przesłanek do naliczenia opłaty",IF(B30="Z",IF(C30=0,0,IF(C30="","",IF(C30=1,34*C30,IF(C30=2,34*C30,IF(C30=3,34*C30,IF(C30=4,34*C30,IF(C30=5,34*C30,IF(C30&gt;5,34*C30,"nieprawidłowa "))))))))))))</f>
        <v/>
      </c>
    </row>
    <row r="31" spans="1:44" ht="9" customHeight="1" x14ac:dyDescent="0.25">
      <c r="A31" s="64" t="s">
        <v>47</v>
      </c>
      <c r="B31" s="63" t="s">
        <v>66</v>
      </c>
      <c r="C31" s="65" t="s">
        <v>75</v>
      </c>
      <c r="D31" s="72" t="s">
        <v>88</v>
      </c>
      <c r="E31" s="63" t="s">
        <v>108</v>
      </c>
      <c r="F31" s="85" t="s">
        <v>128</v>
      </c>
      <c r="G31" s="85" t="s">
        <v>152</v>
      </c>
      <c r="H31" s="85" t="s">
        <v>187</v>
      </c>
      <c r="I31" s="85" t="s">
        <v>207</v>
      </c>
      <c r="J31" s="85" t="s">
        <v>427</v>
      </c>
      <c r="K31" s="85" t="s">
        <v>441</v>
      </c>
      <c r="L31" s="85" t="s">
        <v>455</v>
      </c>
      <c r="M31" s="85" t="s">
        <v>469</v>
      </c>
      <c r="N31" s="85" t="s">
        <v>488</v>
      </c>
      <c r="O31" s="85" t="s">
        <v>313</v>
      </c>
      <c r="P31" s="85" t="s">
        <v>321</v>
      </c>
      <c r="Q31" s="85" t="s">
        <v>329</v>
      </c>
      <c r="R31" s="85" t="s">
        <v>520</v>
      </c>
      <c r="S31" s="85" t="s">
        <v>558</v>
      </c>
      <c r="T31" s="85" t="s">
        <v>578</v>
      </c>
      <c r="U31" s="85" t="s">
        <v>598</v>
      </c>
      <c r="V31" s="85" t="s">
        <v>618</v>
      </c>
      <c r="W31" s="85" t="s">
        <v>638</v>
      </c>
      <c r="X31" s="85" t="s">
        <v>658</v>
      </c>
      <c r="Y31" s="85" t="s">
        <v>678</v>
      </c>
      <c r="Z31" s="85" t="s">
        <v>698</v>
      </c>
      <c r="AA31" s="85" t="s">
        <v>718</v>
      </c>
      <c r="AB31" s="85" t="s">
        <v>738</v>
      </c>
      <c r="AC31" s="85" t="s">
        <v>758</v>
      </c>
      <c r="AD31" s="85" t="s">
        <v>778</v>
      </c>
      <c r="AE31" s="85" t="s">
        <v>811</v>
      </c>
      <c r="AF31" s="85" t="s">
        <v>831</v>
      </c>
      <c r="AG31" s="85" t="s">
        <v>851</v>
      </c>
      <c r="AH31" s="85" t="s">
        <v>871</v>
      </c>
      <c r="AI31" s="85" t="s">
        <v>891</v>
      </c>
      <c r="AJ31" s="85" t="s">
        <v>798</v>
      </c>
      <c r="AK31" s="85" t="s">
        <v>921</v>
      </c>
      <c r="AL31" s="85" t="s">
        <v>941</v>
      </c>
      <c r="AM31" s="85" t="s">
        <v>961</v>
      </c>
      <c r="AN31" s="85" t="s">
        <v>981</v>
      </c>
      <c r="AO31" s="85" t="s">
        <v>1001</v>
      </c>
      <c r="AP31" s="85" t="s">
        <v>1018</v>
      </c>
      <c r="AQ31" s="86" t="s">
        <v>1038</v>
      </c>
      <c r="AR31" s="81" t="s">
        <v>1058</v>
      </c>
    </row>
    <row r="32" spans="1:44" ht="29.25" customHeight="1" x14ac:dyDescent="0.25">
      <c r="A32" s="87"/>
      <c r="B32" s="68"/>
      <c r="C32" s="67"/>
      <c r="D32" s="70"/>
      <c r="E32" s="66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4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2" t="str">
        <f>IF(B32="","",IF(B32="N",ROUND(F32*6,2)+ROUND(G32*12.5,2)+ROUND(H32*19,2)+ROUND(I32*34.5,2)+ROUND(J32*58,2)+ROUND(K32*317.5,2)+ROUND(L32*423,2)+ROUND(M32*635,2)+ROUND(N32*79,2)+ROUND(O32*158.5,2)+ROUND(P32*264.5,2)+ROUND(Q32*6,2)+ROUND(R32*12.5,2)+ROUND(S32*58,2)+ROUND(T32*79,2)+ROUND(U32*132,2)+ROUND(V32*79,2)+ROUND(W32*158.5,2)+ROUND(X32*264.5,2)+ROUND(Y32*6,2)+ROUND(Z32*12.5,2)+ROUND(AA32*58,2)+ROUND(AB32*79,2)+ROUND(AC32*132,2)+ROUND(AD32*79,2)+ROUND(AE32*158.5,2)+ROUND(AF32*264.5,2)+ROUND(AG32*6,2)+ROUND(AH32*12.5,2)+ROUND(AI32*58,2)+ROUND(AJ32*79,2)+ROUND(AK32*132,2)+ROUND(AL32*79,2)+ROUND(AM32*158.5,2)+ROUND(AN32*6,2)+ROUND(AO32*12.5,2)+ROUND(AP32*58,2)+ROUND(AQ32*79,2),IF(B32="B","brak przesłanek do naliczenia opłaty",IF(B32="Z",IF(C32=0,0,IF(C32="","",IF(C32=1,34*C32,IF(C32=2,34*C32,IF(C32=3,34*C32,IF(C32=4,34*C32,IF(C32=5,34*C32,IF(C32&gt;5,34*C32,"nieprawidłowa "))))))))))))</f>
        <v/>
      </c>
    </row>
    <row r="33" spans="1:44" ht="9" customHeight="1" x14ac:dyDescent="0.25">
      <c r="A33" s="64" t="s">
        <v>48</v>
      </c>
      <c r="B33" s="63" t="s">
        <v>67</v>
      </c>
      <c r="C33" s="65" t="s">
        <v>76</v>
      </c>
      <c r="D33" s="72" t="s">
        <v>89</v>
      </c>
      <c r="E33" s="63" t="s">
        <v>109</v>
      </c>
      <c r="F33" s="85" t="s">
        <v>129</v>
      </c>
      <c r="G33" s="85" t="s">
        <v>153</v>
      </c>
      <c r="H33" s="85" t="s">
        <v>188</v>
      </c>
      <c r="I33" s="85" t="s">
        <v>208</v>
      </c>
      <c r="J33" s="85" t="s">
        <v>428</v>
      </c>
      <c r="K33" s="85" t="s">
        <v>442</v>
      </c>
      <c r="L33" s="85" t="s">
        <v>456</v>
      </c>
      <c r="M33" s="85" t="s">
        <v>470</v>
      </c>
      <c r="N33" s="85" t="s">
        <v>306</v>
      </c>
      <c r="O33" s="85" t="s">
        <v>314</v>
      </c>
      <c r="P33" s="85" t="s">
        <v>322</v>
      </c>
      <c r="Q33" s="85" t="s">
        <v>539</v>
      </c>
      <c r="R33" s="85" t="s">
        <v>521</v>
      </c>
      <c r="S33" s="85" t="s">
        <v>559</v>
      </c>
      <c r="T33" s="85" t="s">
        <v>579</v>
      </c>
      <c r="U33" s="85" t="s">
        <v>599</v>
      </c>
      <c r="V33" s="85" t="s">
        <v>619</v>
      </c>
      <c r="W33" s="85" t="s">
        <v>639</v>
      </c>
      <c r="X33" s="85" t="s">
        <v>659</v>
      </c>
      <c r="Y33" s="85" t="s">
        <v>679</v>
      </c>
      <c r="Z33" s="85" t="s">
        <v>699</v>
      </c>
      <c r="AA33" s="85" t="s">
        <v>719</v>
      </c>
      <c r="AB33" s="85" t="s">
        <v>739</v>
      </c>
      <c r="AC33" s="85" t="s">
        <v>759</v>
      </c>
      <c r="AD33" s="85" t="s">
        <v>779</v>
      </c>
      <c r="AE33" s="85" t="s">
        <v>812</v>
      </c>
      <c r="AF33" s="85" t="s">
        <v>832</v>
      </c>
      <c r="AG33" s="85" t="s">
        <v>852</v>
      </c>
      <c r="AH33" s="85" t="s">
        <v>872</v>
      </c>
      <c r="AI33" s="85" t="s">
        <v>892</v>
      </c>
      <c r="AJ33" s="85" t="s">
        <v>799</v>
      </c>
      <c r="AK33" s="85" t="s">
        <v>922</v>
      </c>
      <c r="AL33" s="85" t="s">
        <v>942</v>
      </c>
      <c r="AM33" s="85" t="s">
        <v>962</v>
      </c>
      <c r="AN33" s="85" t="s">
        <v>982</v>
      </c>
      <c r="AO33" s="85" t="s">
        <v>1002</v>
      </c>
      <c r="AP33" s="85" t="s">
        <v>1019</v>
      </c>
      <c r="AQ33" s="86" t="s">
        <v>1039</v>
      </c>
      <c r="AR33" s="81" t="s">
        <v>1059</v>
      </c>
    </row>
    <row r="34" spans="1:44" ht="29.25" customHeight="1" x14ac:dyDescent="0.25">
      <c r="A34" s="87"/>
      <c r="B34" s="68"/>
      <c r="C34" s="67"/>
      <c r="D34" s="70"/>
      <c r="E34" s="66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4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2" t="str">
        <f>IF(B34="","",IF(B34="N",ROUND(F34*6,2)+ROUND(G34*12.5,2)+ROUND(H34*19,2)+ROUND(I34*34.5,2)+ROUND(J34*58,2)+ROUND(K34*317.5,2)+ROUND(L34*423,2)+ROUND(M34*635,2)+ROUND(N34*79,2)+ROUND(O34*158.5,2)+ROUND(P34*264.5,2)+ROUND(Q34*6,2)+ROUND(R34*12.5,2)+ROUND(S34*58,2)+ROUND(T34*79,2)+ROUND(U34*132,2)+ROUND(V34*79,2)+ROUND(W34*158.5,2)+ROUND(X34*264.5,2)+ROUND(Y34*6,2)+ROUND(Z34*12.5,2)+ROUND(AA34*58,2)+ROUND(AB34*79,2)+ROUND(AC34*132,2)+ROUND(AD34*79,2)+ROUND(AE34*158.5,2)+ROUND(AF34*264.5,2)+ROUND(AG34*6,2)+ROUND(AH34*12.5,2)+ROUND(AI34*58,2)+ROUND(AJ34*79,2)+ROUND(AK34*132,2)+ROUND(AL34*79,2)+ROUND(AM34*158.5,2)+ROUND(AN34*6,2)+ROUND(AO34*12.5,2)+ROUND(AP34*58,2)+ROUND(AQ34*79,2),IF(B34="B","brak przesłanek do naliczenia opłaty",IF(B34="Z",IF(C34=0,0,IF(C34="","",IF(C34=1,34*C34,IF(C34=2,34*C34,IF(C34=3,34*C34,IF(C34=4,34*C34,IF(C34=5,34*C34,IF(C34&gt;5,34*C34,"nieprawidłowa "))))))))))))</f>
        <v/>
      </c>
    </row>
    <row r="35" spans="1:44" ht="8.25" customHeight="1" x14ac:dyDescent="0.25">
      <c r="A35" s="64" t="s">
        <v>49</v>
      </c>
      <c r="B35" s="63" t="s">
        <v>216</v>
      </c>
      <c r="C35" s="65" t="s">
        <v>77</v>
      </c>
      <c r="D35" s="72" t="s">
        <v>90</v>
      </c>
      <c r="E35" s="63" t="s">
        <v>110</v>
      </c>
      <c r="F35" s="85" t="s">
        <v>130</v>
      </c>
      <c r="G35" s="85" t="s">
        <v>154</v>
      </c>
      <c r="H35" s="85" t="s">
        <v>189</v>
      </c>
      <c r="I35" s="85" t="s">
        <v>209</v>
      </c>
      <c r="J35" s="85" t="s">
        <v>429</v>
      </c>
      <c r="K35" s="85" t="s">
        <v>443</v>
      </c>
      <c r="L35" s="85" t="s">
        <v>457</v>
      </c>
      <c r="M35" s="85" t="s">
        <v>471</v>
      </c>
      <c r="N35" s="85" t="s">
        <v>307</v>
      </c>
      <c r="O35" s="85" t="s">
        <v>315</v>
      </c>
      <c r="P35" s="85" t="s">
        <v>323</v>
      </c>
      <c r="Q35" s="85" t="s">
        <v>540</v>
      </c>
      <c r="R35" s="85" t="s">
        <v>522</v>
      </c>
      <c r="S35" s="85" t="s">
        <v>560</v>
      </c>
      <c r="T35" s="85" t="s">
        <v>580</v>
      </c>
      <c r="U35" s="85" t="s">
        <v>600</v>
      </c>
      <c r="V35" s="85" t="s">
        <v>620</v>
      </c>
      <c r="W35" s="85" t="s">
        <v>640</v>
      </c>
      <c r="X35" s="85" t="s">
        <v>660</v>
      </c>
      <c r="Y35" s="85" t="s">
        <v>680</v>
      </c>
      <c r="Z35" s="85" t="s">
        <v>700</v>
      </c>
      <c r="AA35" s="85" t="s">
        <v>720</v>
      </c>
      <c r="AB35" s="85" t="s">
        <v>740</v>
      </c>
      <c r="AC35" s="85" t="s">
        <v>760</v>
      </c>
      <c r="AD35" s="85" t="s">
        <v>780</v>
      </c>
      <c r="AE35" s="85" t="s">
        <v>813</v>
      </c>
      <c r="AF35" s="85" t="s">
        <v>833</v>
      </c>
      <c r="AG35" s="85" t="s">
        <v>853</v>
      </c>
      <c r="AH35" s="85" t="s">
        <v>873</v>
      </c>
      <c r="AI35" s="85" t="s">
        <v>893</v>
      </c>
      <c r="AJ35" s="85" t="s">
        <v>800</v>
      </c>
      <c r="AK35" s="85" t="s">
        <v>923</v>
      </c>
      <c r="AL35" s="85" t="s">
        <v>943</v>
      </c>
      <c r="AM35" s="85" t="s">
        <v>963</v>
      </c>
      <c r="AN35" s="85" t="s">
        <v>983</v>
      </c>
      <c r="AO35" s="85" t="s">
        <v>1003</v>
      </c>
      <c r="AP35" s="85" t="s">
        <v>1020</v>
      </c>
      <c r="AQ35" s="86" t="s">
        <v>1040</v>
      </c>
      <c r="AR35" s="81" t="s">
        <v>1060</v>
      </c>
    </row>
    <row r="36" spans="1:44" ht="29.25" customHeight="1" x14ac:dyDescent="0.25">
      <c r="A36" s="87"/>
      <c r="B36" s="68"/>
      <c r="C36" s="67"/>
      <c r="D36" s="70"/>
      <c r="E36" s="66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4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83"/>
      <c r="AP36" s="83"/>
      <c r="AQ36" s="83"/>
      <c r="AR36" s="82" t="str">
        <f>IF(B36="","",IF(B36="N",ROUND(F36*6,2)+ROUND(G36*12.5,2)+ROUND(H36*19,2)+ROUND(I36*34.5,2)+ROUND(J36*58,2)+ROUND(K36*317.5,2)+ROUND(L36*423,2)+ROUND(M36*635,2)+ROUND(N36*79,2)+ROUND(O36*158.5,2)+ROUND(P36*264.5,2)+ROUND(Q36*6,2)+ROUND(R36*12.5,2)+ROUND(S36*58,2)+ROUND(T36*79,2)+ROUND(U36*132,2)+ROUND(V36*79,2)+ROUND(W36*158.5,2)+ROUND(X36*264.5,2)+ROUND(Y36*6,2)+ROUND(Z36*12.5,2)+ROUND(AA36*58,2)+ROUND(AB36*79,2)+ROUND(AC36*132,2)+ROUND(AD36*79,2)+ROUND(AE36*158.5,2)+ROUND(AF36*264.5,2)+ROUND(AG36*6,2)+ROUND(AH36*12.5,2)+ROUND(AI36*58,2)+ROUND(AJ36*79,2)+ROUND(AK36*132,2)+ROUND(AL36*79,2)+ROUND(AM36*158.5,2)+ROUND(AN36*6,2)+ROUND(AO36*12.5,2)+ROUND(AP36*58,2)+ROUND(AQ36*79,2),IF(B36="B","brak przesłanek do naliczenia opłaty",IF(B36="Z",IF(C36=0,0,IF(C36="","",IF(C36=1,34*C36,IF(C36=2,34*C36,IF(C36=3,34*C36,IF(C36=4,34*C36,IF(C36=5,34*C36,IF(C36&gt;5,34*C36,"nieprawidłowa "))))))))))))</f>
        <v/>
      </c>
    </row>
    <row r="37" spans="1:44" ht="8.25" customHeight="1" x14ac:dyDescent="0.25">
      <c r="A37" s="64" t="s">
        <v>50</v>
      </c>
      <c r="B37" s="63" t="s">
        <v>214</v>
      </c>
      <c r="C37" s="65" t="s">
        <v>78</v>
      </c>
      <c r="D37" s="72" t="s">
        <v>91</v>
      </c>
      <c r="E37" s="63" t="s">
        <v>111</v>
      </c>
      <c r="F37" s="85" t="s">
        <v>131</v>
      </c>
      <c r="G37" s="85" t="s">
        <v>155</v>
      </c>
      <c r="H37" s="85" t="s">
        <v>190</v>
      </c>
      <c r="I37" s="85" t="s">
        <v>210</v>
      </c>
      <c r="J37" s="85" t="s">
        <v>430</v>
      </c>
      <c r="K37" s="85" t="s">
        <v>444</v>
      </c>
      <c r="L37" s="85" t="s">
        <v>458</v>
      </c>
      <c r="M37" s="85" t="s">
        <v>300</v>
      </c>
      <c r="N37" s="85" t="s">
        <v>308</v>
      </c>
      <c r="O37" s="85" t="s">
        <v>316</v>
      </c>
      <c r="P37" s="85" t="s">
        <v>505</v>
      </c>
      <c r="Q37" s="85" t="s">
        <v>541</v>
      </c>
      <c r="R37" s="85" t="s">
        <v>523</v>
      </c>
      <c r="S37" s="85" t="s">
        <v>561</v>
      </c>
      <c r="T37" s="85" t="s">
        <v>581</v>
      </c>
      <c r="U37" s="85" t="s">
        <v>601</v>
      </c>
      <c r="V37" s="85" t="s">
        <v>621</v>
      </c>
      <c r="W37" s="85" t="s">
        <v>641</v>
      </c>
      <c r="X37" s="85" t="s">
        <v>661</v>
      </c>
      <c r="Y37" s="85" t="s">
        <v>681</v>
      </c>
      <c r="Z37" s="85" t="s">
        <v>701</v>
      </c>
      <c r="AA37" s="85" t="s">
        <v>721</v>
      </c>
      <c r="AB37" s="85" t="s">
        <v>741</v>
      </c>
      <c r="AC37" s="85" t="s">
        <v>761</v>
      </c>
      <c r="AD37" s="85" t="s">
        <v>781</v>
      </c>
      <c r="AE37" s="85" t="s">
        <v>814</v>
      </c>
      <c r="AF37" s="85" t="s">
        <v>834</v>
      </c>
      <c r="AG37" s="85" t="s">
        <v>854</v>
      </c>
      <c r="AH37" s="85" t="s">
        <v>874</v>
      </c>
      <c r="AI37" s="85" t="s">
        <v>894</v>
      </c>
      <c r="AJ37" s="85" t="s">
        <v>801</v>
      </c>
      <c r="AK37" s="85" t="s">
        <v>924</v>
      </c>
      <c r="AL37" s="85" t="s">
        <v>944</v>
      </c>
      <c r="AM37" s="85" t="s">
        <v>964</v>
      </c>
      <c r="AN37" s="85" t="s">
        <v>984</v>
      </c>
      <c r="AO37" s="85" t="s">
        <v>1004</v>
      </c>
      <c r="AP37" s="85" t="s">
        <v>1021</v>
      </c>
      <c r="AQ37" s="86" t="s">
        <v>1041</v>
      </c>
      <c r="AR37" s="81" t="s">
        <v>1061</v>
      </c>
    </row>
    <row r="38" spans="1:44" ht="29.25" customHeight="1" x14ac:dyDescent="0.25">
      <c r="A38" s="87"/>
      <c r="B38" s="68"/>
      <c r="C38" s="67"/>
      <c r="D38" s="70"/>
      <c r="E38" s="66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4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2" t="str">
        <f>IF(B38="","",IF(B38="N",ROUND(F38*6,2)+ROUND(G38*12.5,2)+ROUND(H38*19,2)+ROUND(I38*34.5,2)+ROUND(J38*58,2)+ROUND(K38*317.5,2)+ROUND(L38*423,2)+ROUND(M38*635,2)+ROUND(N38*79,2)+ROUND(O38*158.5,2)+ROUND(P38*264.5,2)+ROUND(Q38*6,2)+ROUND(R38*12.5,2)+ROUND(S38*58,2)+ROUND(T38*79,2)+ROUND(U38*132,2)+ROUND(V38*79,2)+ROUND(W38*158.5,2)+ROUND(X38*264.5,2)+ROUND(Y38*6,2)+ROUND(Z38*12.5,2)+ROUND(AA38*58,2)+ROUND(AB38*79,2)+ROUND(AC38*132,2)+ROUND(AD38*79,2)+ROUND(AE38*158.5,2)+ROUND(AF38*264.5,2)+ROUND(AG38*6,2)+ROUND(AH38*12.5,2)+ROUND(AI38*58,2)+ROUND(AJ38*79,2)+ROUND(AK38*132,2)+ROUND(AL38*79,2)+ROUND(AM38*158.5,2)+ROUND(AN38*6,2)+ROUND(AO38*12.5,2)+ROUND(AP38*58,2)+ROUND(AQ38*79,2),IF(B38="B","brak przesłanek do naliczenia opłaty",IF(B38="Z",IF(C38=0,0,IF(C38="","",IF(C38=1,34*C38,IF(C38=2,34*C38,IF(C38=3,34*C38,IF(C38=4,34*C38,IF(C38=5,34*C38,IF(C38&gt;5,34*C38,"nieprawidłowa "))))))))))))</f>
        <v/>
      </c>
    </row>
    <row r="39" spans="1:44" ht="9" customHeight="1" x14ac:dyDescent="0.25">
      <c r="A39" s="64" t="s">
        <v>51</v>
      </c>
      <c r="B39" s="63" t="s">
        <v>215</v>
      </c>
      <c r="C39" s="65" t="s">
        <v>79</v>
      </c>
      <c r="D39" s="72" t="s">
        <v>92</v>
      </c>
      <c r="E39" s="63" t="s">
        <v>112</v>
      </c>
      <c r="F39" s="85" t="s">
        <v>136</v>
      </c>
      <c r="G39" s="85" t="s">
        <v>156</v>
      </c>
      <c r="H39" s="85" t="s">
        <v>191</v>
      </c>
      <c r="I39" s="85" t="s">
        <v>211</v>
      </c>
      <c r="J39" s="85" t="s">
        <v>431</v>
      </c>
      <c r="K39" s="85" t="s">
        <v>445</v>
      </c>
      <c r="L39" s="85" t="s">
        <v>459</v>
      </c>
      <c r="M39" s="85" t="s">
        <v>301</v>
      </c>
      <c r="N39" s="85" t="s">
        <v>309</v>
      </c>
      <c r="O39" s="85" t="s">
        <v>317</v>
      </c>
      <c r="P39" s="85" t="s">
        <v>506</v>
      </c>
      <c r="Q39" s="85" t="s">
        <v>542</v>
      </c>
      <c r="R39" s="85" t="s">
        <v>524</v>
      </c>
      <c r="S39" s="85" t="s">
        <v>562</v>
      </c>
      <c r="T39" s="85" t="s">
        <v>582</v>
      </c>
      <c r="U39" s="85" t="s">
        <v>602</v>
      </c>
      <c r="V39" s="85" t="s">
        <v>622</v>
      </c>
      <c r="W39" s="85" t="s">
        <v>642</v>
      </c>
      <c r="X39" s="85" t="s">
        <v>662</v>
      </c>
      <c r="Y39" s="85" t="s">
        <v>682</v>
      </c>
      <c r="Z39" s="85" t="s">
        <v>702</v>
      </c>
      <c r="AA39" s="85" t="s">
        <v>722</v>
      </c>
      <c r="AB39" s="85" t="s">
        <v>742</v>
      </c>
      <c r="AC39" s="85" t="s">
        <v>762</v>
      </c>
      <c r="AD39" s="85" t="s">
        <v>782</v>
      </c>
      <c r="AE39" s="85" t="s">
        <v>815</v>
      </c>
      <c r="AF39" s="85" t="s">
        <v>835</v>
      </c>
      <c r="AG39" s="85" t="s">
        <v>855</v>
      </c>
      <c r="AH39" s="85" t="s">
        <v>875</v>
      </c>
      <c r="AI39" s="85" t="s">
        <v>895</v>
      </c>
      <c r="AJ39" s="85" t="s">
        <v>802</v>
      </c>
      <c r="AK39" s="85" t="s">
        <v>925</v>
      </c>
      <c r="AL39" s="85" t="s">
        <v>945</v>
      </c>
      <c r="AM39" s="85" t="s">
        <v>965</v>
      </c>
      <c r="AN39" s="85" t="s">
        <v>985</v>
      </c>
      <c r="AO39" s="85" t="s">
        <v>1005</v>
      </c>
      <c r="AP39" s="85" t="s">
        <v>1022</v>
      </c>
      <c r="AQ39" s="86" t="s">
        <v>1042</v>
      </c>
      <c r="AR39" s="81" t="s">
        <v>1062</v>
      </c>
    </row>
    <row r="40" spans="1:44" ht="29.25" customHeight="1" x14ac:dyDescent="0.25">
      <c r="A40" s="87"/>
      <c r="B40" s="68"/>
      <c r="C40" s="67"/>
      <c r="D40" s="70"/>
      <c r="E40" s="66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4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3"/>
      <c r="AP40" s="83"/>
      <c r="AQ40" s="83"/>
      <c r="AR40" s="82" t="str">
        <f>IF(B40="","",IF(B40="N",ROUND(F40*6,2)+ROUND(G40*12.5,2)+ROUND(H40*19,2)+ROUND(I40*34.5,2)+ROUND(J40*58,2)+ROUND(K40*317.5,2)+ROUND(L40*423,2)+ROUND(M40*635,2)+ROUND(N40*79,2)+ROUND(O40*158.5,2)+ROUND(P40*264.5,2)+ROUND(Q40*6,2)+ROUND(R40*12.5,2)+ROUND(S40*58,2)+ROUND(T40*79,2)+ROUND(U40*132,2)+ROUND(V40*79,2)+ROUND(W40*158.5,2)+ROUND(X40*264.5,2)+ROUND(Y40*6,2)+ROUND(Z40*12.5,2)+ROUND(AA40*58,2)+ROUND(AB40*79,2)+ROUND(AC40*132,2)+ROUND(AD40*79,2)+ROUND(AE40*158.5,2)+ROUND(AF40*264.5,2)+ROUND(AG40*6,2)+ROUND(AH40*12.5,2)+ROUND(AI40*58,2)+ROUND(AJ40*79,2)+ROUND(AK40*132,2)+ROUND(AL40*79,2)+ROUND(AM40*158.5,2)+ROUND(AN40*6,2)+ROUND(AO40*12.5,2)+ROUND(AP40*58,2)+ROUND(AQ40*79,2),IF(B40="B","brak przesłanek do naliczenia opłaty",IF(B40="Z",IF(C40=0,0,IF(C40="","",IF(C40=1,34*C40,IF(C40=2,34*C40,IF(C40=3,34*C40,IF(C40=4,34*C40,IF(C40=5,34*C40,IF(C40&gt;5,34*C40,"nieprawidłowa "))))))))))))</f>
        <v/>
      </c>
    </row>
    <row r="41" spans="1:44" ht="9" customHeight="1" x14ac:dyDescent="0.25">
      <c r="A41" s="64" t="s">
        <v>52</v>
      </c>
      <c r="B41" s="63" t="s">
        <v>485</v>
      </c>
      <c r="C41" s="65" t="s">
        <v>80</v>
      </c>
      <c r="D41" s="72" t="s">
        <v>93</v>
      </c>
      <c r="E41" s="63" t="s">
        <v>113</v>
      </c>
      <c r="F41" s="85" t="s">
        <v>137</v>
      </c>
      <c r="G41" s="85" t="s">
        <v>157</v>
      </c>
      <c r="H41" s="85" t="s">
        <v>192</v>
      </c>
      <c r="I41" s="85" t="s">
        <v>272</v>
      </c>
      <c r="J41" s="85" t="s">
        <v>432</v>
      </c>
      <c r="K41" s="85" t="s">
        <v>446</v>
      </c>
      <c r="L41" s="85" t="s">
        <v>294</v>
      </c>
      <c r="M41" s="85" t="s">
        <v>302</v>
      </c>
      <c r="N41" s="85" t="s">
        <v>310</v>
      </c>
      <c r="O41" s="85" t="s">
        <v>493</v>
      </c>
      <c r="P41" s="85" t="s">
        <v>507</v>
      </c>
      <c r="Q41" s="85" t="s">
        <v>543</v>
      </c>
      <c r="R41" s="85" t="s">
        <v>525</v>
      </c>
      <c r="S41" s="85" t="s">
        <v>563</v>
      </c>
      <c r="T41" s="85" t="s">
        <v>583</v>
      </c>
      <c r="U41" s="85" t="s">
        <v>603</v>
      </c>
      <c r="V41" s="85" t="s">
        <v>623</v>
      </c>
      <c r="W41" s="85" t="s">
        <v>643</v>
      </c>
      <c r="X41" s="85" t="s">
        <v>663</v>
      </c>
      <c r="Y41" s="85" t="s">
        <v>683</v>
      </c>
      <c r="Z41" s="85" t="s">
        <v>703</v>
      </c>
      <c r="AA41" s="85" t="s">
        <v>723</v>
      </c>
      <c r="AB41" s="85" t="s">
        <v>743</v>
      </c>
      <c r="AC41" s="85" t="s">
        <v>763</v>
      </c>
      <c r="AD41" s="85" t="s">
        <v>783</v>
      </c>
      <c r="AE41" s="85" t="s">
        <v>816</v>
      </c>
      <c r="AF41" s="85" t="s">
        <v>836</v>
      </c>
      <c r="AG41" s="85" t="s">
        <v>856</v>
      </c>
      <c r="AH41" s="85" t="s">
        <v>876</v>
      </c>
      <c r="AI41" s="85" t="s">
        <v>896</v>
      </c>
      <c r="AJ41" s="85" t="s">
        <v>803</v>
      </c>
      <c r="AK41" s="85" t="s">
        <v>926</v>
      </c>
      <c r="AL41" s="85" t="s">
        <v>946</v>
      </c>
      <c r="AM41" s="85" t="s">
        <v>966</v>
      </c>
      <c r="AN41" s="85" t="s">
        <v>986</v>
      </c>
      <c r="AO41" s="85" t="s">
        <v>1006</v>
      </c>
      <c r="AP41" s="85" t="s">
        <v>1023</v>
      </c>
      <c r="AQ41" s="86" t="s">
        <v>1043</v>
      </c>
      <c r="AR41" s="81" t="s">
        <v>1063</v>
      </c>
    </row>
    <row r="42" spans="1:44" ht="29.25" customHeight="1" x14ac:dyDescent="0.25">
      <c r="A42" s="87"/>
      <c r="B42" s="68"/>
      <c r="C42" s="67"/>
      <c r="D42" s="70"/>
      <c r="E42" s="66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4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3"/>
      <c r="AQ42" s="83"/>
      <c r="AR42" s="82" t="str">
        <f>IF(B42="","",IF(B42="N",ROUND(F42*6,2)+ROUND(G42*12.5,2)+ROUND(H42*19,2)+ROUND(I42*34.5,2)+ROUND(J42*58,2)+ROUND(K42*317.5,2)+ROUND(L42*423,2)+ROUND(M42*635,2)+ROUND(N42*79,2)+ROUND(O42*158.5,2)+ROUND(P42*264.5,2)+ROUND(Q42*6,2)+ROUND(R42*12.5,2)+ROUND(S42*58,2)+ROUND(T42*79,2)+ROUND(U42*132,2)+ROUND(V42*79,2)+ROUND(W42*158.5,2)+ROUND(X42*264.5,2)+ROUND(Y42*6,2)+ROUND(Z42*12.5,2)+ROUND(AA42*58,2)+ROUND(AB42*79,2)+ROUND(AC42*132,2)+ROUND(AD42*79,2)+ROUND(AE42*158.5,2)+ROUND(AF42*264.5,2)+ROUND(AG42*6,2)+ROUND(AH42*12.5,2)+ROUND(AI42*58,2)+ROUND(AJ42*79,2)+ROUND(AK42*132,2)+ROUND(AL42*79,2)+ROUND(AM42*158.5,2)+ROUND(AN42*6,2)+ROUND(AO42*12.5,2)+ROUND(AP42*58,2)+ROUND(AQ42*79,2),IF(B42="B","brak przesłanek do naliczenia opłaty",IF(B42="Z",IF(C42=0,0,IF(C42="","",IF(C42=1,34*C42,IF(C42=2,34*C42,IF(C42=3,34*C42,IF(C42=4,34*C42,IF(C42=5,34*C42,IF(C42&gt;5,34*C42,"nieprawidłowa "))))))))))))</f>
        <v/>
      </c>
    </row>
    <row r="43" spans="1:44" ht="9.75" customHeight="1" x14ac:dyDescent="0.25">
      <c r="A43" s="64" t="s">
        <v>53</v>
      </c>
      <c r="B43" s="63" t="s">
        <v>18</v>
      </c>
      <c r="C43" s="65" t="s">
        <v>81</v>
      </c>
      <c r="D43" s="72" t="s">
        <v>94</v>
      </c>
      <c r="E43" s="63" t="s">
        <v>114</v>
      </c>
      <c r="F43" s="85" t="s">
        <v>138</v>
      </c>
      <c r="G43" s="85" t="s">
        <v>171</v>
      </c>
      <c r="H43" s="85" t="s">
        <v>193</v>
      </c>
      <c r="I43" s="85" t="s">
        <v>273</v>
      </c>
      <c r="J43" s="85" t="s">
        <v>433</v>
      </c>
      <c r="K43" s="85" t="s">
        <v>447</v>
      </c>
      <c r="L43" s="85" t="s">
        <v>295</v>
      </c>
      <c r="M43" s="85" t="s">
        <v>303</v>
      </c>
      <c r="N43" s="85" t="s">
        <v>311</v>
      </c>
      <c r="O43" s="85" t="s">
        <v>494</v>
      </c>
      <c r="P43" s="85" t="s">
        <v>508</v>
      </c>
      <c r="Q43" s="85" t="s">
        <v>544</v>
      </c>
      <c r="R43" s="85" t="s">
        <v>526</v>
      </c>
      <c r="S43" s="85" t="s">
        <v>564</v>
      </c>
      <c r="T43" s="85" t="s">
        <v>584</v>
      </c>
      <c r="U43" s="85" t="s">
        <v>604</v>
      </c>
      <c r="V43" s="85" t="s">
        <v>624</v>
      </c>
      <c r="W43" s="85" t="s">
        <v>644</v>
      </c>
      <c r="X43" s="85" t="s">
        <v>664</v>
      </c>
      <c r="Y43" s="85" t="s">
        <v>684</v>
      </c>
      <c r="Z43" s="85" t="s">
        <v>704</v>
      </c>
      <c r="AA43" s="85" t="s">
        <v>724</v>
      </c>
      <c r="AB43" s="85" t="s">
        <v>744</v>
      </c>
      <c r="AC43" s="85" t="s">
        <v>764</v>
      </c>
      <c r="AD43" s="85" t="s">
        <v>784</v>
      </c>
      <c r="AE43" s="85" t="s">
        <v>817</v>
      </c>
      <c r="AF43" s="85" t="s">
        <v>837</v>
      </c>
      <c r="AG43" s="85" t="s">
        <v>857</v>
      </c>
      <c r="AH43" s="85" t="s">
        <v>877</v>
      </c>
      <c r="AI43" s="85" t="s">
        <v>897</v>
      </c>
      <c r="AJ43" s="85" t="s">
        <v>804</v>
      </c>
      <c r="AK43" s="85" t="s">
        <v>927</v>
      </c>
      <c r="AL43" s="85" t="s">
        <v>947</v>
      </c>
      <c r="AM43" s="85" t="s">
        <v>967</v>
      </c>
      <c r="AN43" s="85" t="s">
        <v>987</v>
      </c>
      <c r="AO43" s="85" t="s">
        <v>1007</v>
      </c>
      <c r="AP43" s="85" t="s">
        <v>1024</v>
      </c>
      <c r="AQ43" s="86" t="s">
        <v>1044</v>
      </c>
      <c r="AR43" s="81" t="s">
        <v>1064</v>
      </c>
    </row>
    <row r="44" spans="1:44" ht="29.25" customHeight="1" x14ac:dyDescent="0.25">
      <c r="A44" s="87"/>
      <c r="B44" s="68"/>
      <c r="C44" s="67"/>
      <c r="D44" s="70"/>
      <c r="E44" s="66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4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2" t="str">
        <f>IF(B44="","",IF(B44="N",ROUND(F44*6,2)+ROUND(G44*12.5,2)+ROUND(H44*19,2)+ROUND(I44*34.5,2)+ROUND(J44*58,2)+ROUND(K44*317.5,2)+ROUND(L44*423,2)+ROUND(M44*635,2)+ROUND(N44*79,2)+ROUND(O44*158.5,2)+ROUND(P44*264.5,2)+ROUND(Q44*6,2)+ROUND(R44*12.5,2)+ROUND(S44*58,2)+ROUND(T44*79,2)+ROUND(U44*132,2)+ROUND(V44*79,2)+ROUND(W44*158.5,2)+ROUND(X44*264.5,2)+ROUND(Y44*6,2)+ROUND(Z44*12.5,2)+ROUND(AA44*58,2)+ROUND(AB44*79,2)+ROUND(AC44*132,2)+ROUND(AD44*79,2)+ROUND(AE44*158.5,2)+ROUND(AF44*264.5,2)+ROUND(AG44*6,2)+ROUND(AH44*12.5,2)+ROUND(AI44*58,2)+ROUND(AJ44*79,2)+ROUND(AK44*132,2)+ROUND(AL44*79,2)+ROUND(AM44*158.5,2)+ROUND(AN44*6,2)+ROUND(AO44*12.5,2)+ROUND(AP44*58,2)+ROUND(AQ44*79,2),IF(B44="B","brak przesłanek do naliczenia opłaty",IF(B44="Z",IF(C44=0,0,IF(C44="","",IF(C44=1,34*C44,IF(C44=2,34*C44,IF(C44=3,34*C44,IF(C44=4,34*C44,IF(C44=5,34*C44,IF(C44&gt;5,34*C44,"nieprawidłowa "))))))))))))</f>
        <v/>
      </c>
    </row>
    <row r="45" spans="1:44" ht="9.75" customHeight="1" x14ac:dyDescent="0.25">
      <c r="A45" s="64" t="s">
        <v>54</v>
      </c>
      <c r="B45" s="63" t="s">
        <v>25</v>
      </c>
      <c r="C45" s="65" t="s">
        <v>82</v>
      </c>
      <c r="D45" s="72" t="s">
        <v>95</v>
      </c>
      <c r="E45" s="63" t="s">
        <v>115</v>
      </c>
      <c r="F45" s="85" t="s">
        <v>139</v>
      </c>
      <c r="G45" s="85" t="s">
        <v>172</v>
      </c>
      <c r="H45" s="85" t="s">
        <v>194</v>
      </c>
      <c r="I45" s="85" t="s">
        <v>274</v>
      </c>
      <c r="J45" s="85" t="s">
        <v>434</v>
      </c>
      <c r="K45" s="85" t="s">
        <v>288</v>
      </c>
      <c r="L45" s="85" t="s">
        <v>296</v>
      </c>
      <c r="M45" s="85" t="s">
        <v>304</v>
      </c>
      <c r="N45" s="85" t="s">
        <v>489</v>
      </c>
      <c r="O45" s="85" t="s">
        <v>495</v>
      </c>
      <c r="P45" s="85" t="s">
        <v>509</v>
      </c>
      <c r="Q45" s="85" t="s">
        <v>545</v>
      </c>
      <c r="R45" s="85" t="s">
        <v>527</v>
      </c>
      <c r="S45" s="85" t="s">
        <v>565</v>
      </c>
      <c r="T45" s="85" t="s">
        <v>585</v>
      </c>
      <c r="U45" s="85" t="s">
        <v>605</v>
      </c>
      <c r="V45" s="85" t="s">
        <v>625</v>
      </c>
      <c r="W45" s="85" t="s">
        <v>645</v>
      </c>
      <c r="X45" s="85" t="s">
        <v>665</v>
      </c>
      <c r="Y45" s="85" t="s">
        <v>685</v>
      </c>
      <c r="Z45" s="85" t="s">
        <v>705</v>
      </c>
      <c r="AA45" s="85" t="s">
        <v>725</v>
      </c>
      <c r="AB45" s="85" t="s">
        <v>745</v>
      </c>
      <c r="AC45" s="85" t="s">
        <v>765</v>
      </c>
      <c r="AD45" s="85" t="s">
        <v>785</v>
      </c>
      <c r="AE45" s="85" t="s">
        <v>818</v>
      </c>
      <c r="AF45" s="85" t="s">
        <v>838</v>
      </c>
      <c r="AG45" s="85" t="s">
        <v>858</v>
      </c>
      <c r="AH45" s="85" t="s">
        <v>878</v>
      </c>
      <c r="AI45" s="85" t="s">
        <v>898</v>
      </c>
      <c r="AJ45" s="85" t="s">
        <v>805</v>
      </c>
      <c r="AK45" s="85" t="s">
        <v>928</v>
      </c>
      <c r="AL45" s="85" t="s">
        <v>948</v>
      </c>
      <c r="AM45" s="85" t="s">
        <v>968</v>
      </c>
      <c r="AN45" s="85" t="s">
        <v>988</v>
      </c>
      <c r="AO45" s="85" t="s">
        <v>1008</v>
      </c>
      <c r="AP45" s="85" t="s">
        <v>1025</v>
      </c>
      <c r="AQ45" s="86" t="s">
        <v>1045</v>
      </c>
      <c r="AR45" s="81" t="s">
        <v>1065</v>
      </c>
    </row>
    <row r="46" spans="1:44" ht="29.25" customHeight="1" x14ac:dyDescent="0.25">
      <c r="A46" s="87"/>
      <c r="B46" s="68"/>
      <c r="C46" s="67"/>
      <c r="D46" s="70"/>
      <c r="E46" s="66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4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2" t="str">
        <f>IF(B46="","",IF(B46="N",ROUND(F46*6,2)+ROUND(G46*12.5,2)+ROUND(H46*19,2)+ROUND(I46*34.5,2)+ROUND(J46*58,2)+ROUND(K46*317.5,2)+ROUND(L46*423,2)+ROUND(M46*635,2)+ROUND(N46*79,2)+ROUND(O46*158.5,2)+ROUND(P46*264.5,2)+ROUND(Q46*6,2)+ROUND(R46*12.5,2)+ROUND(S46*58,2)+ROUND(T46*79,2)+ROUND(U46*132,2)+ROUND(V46*79,2)+ROUND(W46*158.5,2)+ROUND(X46*264.5,2)+ROUND(Y46*6,2)+ROUND(Z46*12.5,2)+ROUND(AA46*58,2)+ROUND(AB46*79,2)+ROUND(AC46*132,2)+ROUND(AD46*79,2)+ROUND(AE46*158.5,2)+ROUND(AF46*264.5,2)+ROUND(AG46*6,2)+ROUND(AH46*12.5,2)+ROUND(AI46*58,2)+ROUND(AJ46*79,2)+ROUND(AK46*132,2)+ROUND(AL46*79,2)+ROUND(AM46*158.5,2)+ROUND(AN46*6,2)+ROUND(AO46*12.5,2)+ROUND(AP46*58,2)+ROUND(AQ46*79,2),IF(B46="B","brak przesłanek do naliczenia opłaty",IF(B46="Z",IF(C46=0,0,IF(C46="","",IF(C46=1,34*C46,IF(C46=2,34*C46,IF(C46=3,34*C46,IF(C46=4,34*C46,IF(C46=5,34*C46,IF(C46&gt;5,34*C46,"nieprawidłowa "))))))))))))</f>
        <v/>
      </c>
    </row>
    <row r="47" spans="1:44" ht="9" customHeight="1" x14ac:dyDescent="0.25">
      <c r="A47" s="64" t="s">
        <v>55</v>
      </c>
      <c r="B47" s="63" t="s">
        <v>19</v>
      </c>
      <c r="C47" s="65" t="s">
        <v>83</v>
      </c>
      <c r="D47" s="72" t="s">
        <v>96</v>
      </c>
      <c r="E47" s="63" t="s">
        <v>116</v>
      </c>
      <c r="F47" s="85" t="s">
        <v>140</v>
      </c>
      <c r="G47" s="85" t="s">
        <v>173</v>
      </c>
      <c r="H47" s="85" t="s">
        <v>195</v>
      </c>
      <c r="I47" s="85" t="s">
        <v>275</v>
      </c>
      <c r="J47" s="85" t="s">
        <v>435</v>
      </c>
      <c r="K47" s="85" t="s">
        <v>289</v>
      </c>
      <c r="L47" s="85" t="s">
        <v>297</v>
      </c>
      <c r="M47" s="85" t="s">
        <v>305</v>
      </c>
      <c r="N47" s="85" t="s">
        <v>490</v>
      </c>
      <c r="O47" s="85" t="s">
        <v>496</v>
      </c>
      <c r="P47" s="85" t="s">
        <v>510</v>
      </c>
      <c r="Q47" s="85" t="s">
        <v>546</v>
      </c>
      <c r="R47" s="85" t="s">
        <v>528</v>
      </c>
      <c r="S47" s="85" t="s">
        <v>566</v>
      </c>
      <c r="T47" s="85" t="s">
        <v>586</v>
      </c>
      <c r="U47" s="85" t="s">
        <v>606</v>
      </c>
      <c r="V47" s="85" t="s">
        <v>626</v>
      </c>
      <c r="W47" s="85" t="s">
        <v>646</v>
      </c>
      <c r="X47" s="85" t="s">
        <v>666</v>
      </c>
      <c r="Y47" s="85" t="s">
        <v>686</v>
      </c>
      <c r="Z47" s="85" t="s">
        <v>706</v>
      </c>
      <c r="AA47" s="85" t="s">
        <v>726</v>
      </c>
      <c r="AB47" s="85" t="s">
        <v>746</v>
      </c>
      <c r="AC47" s="85" t="s">
        <v>766</v>
      </c>
      <c r="AD47" s="85" t="s">
        <v>786</v>
      </c>
      <c r="AE47" s="85" t="s">
        <v>819</v>
      </c>
      <c r="AF47" s="85" t="s">
        <v>839</v>
      </c>
      <c r="AG47" s="85" t="s">
        <v>859</v>
      </c>
      <c r="AH47" s="85" t="s">
        <v>879</v>
      </c>
      <c r="AI47" s="85" t="s">
        <v>899</v>
      </c>
      <c r="AJ47" s="85" t="s">
        <v>909</v>
      </c>
      <c r="AK47" s="85" t="s">
        <v>929</v>
      </c>
      <c r="AL47" s="85" t="s">
        <v>949</v>
      </c>
      <c r="AM47" s="85" t="s">
        <v>969</v>
      </c>
      <c r="AN47" s="85" t="s">
        <v>989</v>
      </c>
      <c r="AO47" s="85" t="s">
        <v>806</v>
      </c>
      <c r="AP47" s="85" t="s">
        <v>1026</v>
      </c>
      <c r="AQ47" s="86" t="s">
        <v>1046</v>
      </c>
      <c r="AR47" s="81" t="s">
        <v>1066</v>
      </c>
    </row>
    <row r="48" spans="1:44" ht="30" customHeight="1" x14ac:dyDescent="0.25">
      <c r="A48" s="87"/>
      <c r="B48" s="68"/>
      <c r="C48" s="67"/>
      <c r="D48" s="70"/>
      <c r="E48" s="66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4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3"/>
      <c r="AQ48" s="83"/>
      <c r="AR48" s="82" t="str">
        <f>IF(B48="","",IF(B48="N",ROUND(F48*6,2)+ROUND(G48*12.5,2)+ROUND(H48*19,2)+ROUND(I48*34.5,2)+ROUND(J48*58,2)+ROUND(K48*317.5,2)+ROUND(L48*423,2)+ROUND(M48*635,2)+ROUND(N48*79,2)+ROUND(O48*158.5,2)+ROUND(P48*264.5,2)+ROUND(Q48*6,2)+ROUND(R48*12.5,2)+ROUND(S48*58,2)+ROUND(T48*79,2)+ROUND(U48*132,2)+ROUND(V48*79,2)+ROUND(W48*158.5,2)+ROUND(X48*264.5,2)+ROUND(Y48*6,2)+ROUND(Z48*12.5,2)+ROUND(AA48*58,2)+ROUND(AB48*79,2)+ROUND(AC48*132,2)+ROUND(AD48*79,2)+ROUND(AE48*158.5,2)+ROUND(AF48*264.5,2)+ROUND(AG48*6,2)+ROUND(AH48*12.5,2)+ROUND(AI48*58,2)+ROUND(AJ48*79,2)+ROUND(AK48*132,2)+ROUND(AL48*79,2)+ROUND(AM48*158.5,2)+ROUND(AN48*6,2)+ROUND(AO48*12.5,2)+ROUND(AP48*58,2)+ROUND(AQ48*79,2),IF(B48="B","brak przesłanek do naliczenia opłaty",IF(B48="Z",IF(C48=0,0,IF(C48="","",IF(C48=1,34*C48,IF(C48=2,34*C48,IF(C48=3,34*C48,IF(C48=4,34*C48,IF(C48=5,34*C48,IF(C48&gt;5,34*C48,"nieprawidłowa "))))))))))))</f>
        <v/>
      </c>
    </row>
    <row r="49" spans="1:45" ht="7.5" customHeight="1" x14ac:dyDescent="0.25">
      <c r="A49" s="64" t="s">
        <v>56</v>
      </c>
      <c r="B49" s="63" t="s">
        <v>26</v>
      </c>
      <c r="C49" s="65" t="s">
        <v>84</v>
      </c>
      <c r="D49" s="72" t="s">
        <v>97</v>
      </c>
      <c r="E49" s="63" t="s">
        <v>117</v>
      </c>
      <c r="F49" s="85" t="s">
        <v>141</v>
      </c>
      <c r="G49" s="85" t="s">
        <v>176</v>
      </c>
      <c r="H49" s="85" t="s">
        <v>196</v>
      </c>
      <c r="I49" s="85" t="s">
        <v>422</v>
      </c>
      <c r="J49" s="85" t="s">
        <v>282</v>
      </c>
      <c r="K49" s="85" t="s">
        <v>290</v>
      </c>
      <c r="L49" s="85" t="s">
        <v>298</v>
      </c>
      <c r="M49" s="85" t="s">
        <v>472</v>
      </c>
      <c r="N49" s="85" t="s">
        <v>491</v>
      </c>
      <c r="O49" s="85" t="s">
        <v>497</v>
      </c>
      <c r="P49" s="85" t="s">
        <v>511</v>
      </c>
      <c r="Q49" s="85" t="s">
        <v>547</v>
      </c>
      <c r="R49" s="85" t="s">
        <v>529</v>
      </c>
      <c r="S49" s="85" t="s">
        <v>567</v>
      </c>
      <c r="T49" s="85" t="s">
        <v>587</v>
      </c>
      <c r="U49" s="85" t="s">
        <v>607</v>
      </c>
      <c r="V49" s="85" t="s">
        <v>627</v>
      </c>
      <c r="W49" s="85" t="s">
        <v>647</v>
      </c>
      <c r="X49" s="85" t="s">
        <v>667</v>
      </c>
      <c r="Y49" s="85" t="s">
        <v>687</v>
      </c>
      <c r="Z49" s="85" t="s">
        <v>707</v>
      </c>
      <c r="AA49" s="85" t="s">
        <v>727</v>
      </c>
      <c r="AB49" s="85" t="s">
        <v>747</v>
      </c>
      <c r="AC49" s="85" t="s">
        <v>767</v>
      </c>
      <c r="AD49" s="85" t="s">
        <v>787</v>
      </c>
      <c r="AE49" s="85" t="s">
        <v>820</v>
      </c>
      <c r="AF49" s="85" t="s">
        <v>840</v>
      </c>
      <c r="AG49" s="85" t="s">
        <v>860</v>
      </c>
      <c r="AH49" s="85" t="s">
        <v>880</v>
      </c>
      <c r="AI49" s="85" t="s">
        <v>900</v>
      </c>
      <c r="AJ49" s="85" t="s">
        <v>910</v>
      </c>
      <c r="AK49" s="85" t="s">
        <v>930</v>
      </c>
      <c r="AL49" s="85" t="s">
        <v>950</v>
      </c>
      <c r="AM49" s="85" t="s">
        <v>970</v>
      </c>
      <c r="AN49" s="85" t="s">
        <v>990</v>
      </c>
      <c r="AO49" s="85" t="s">
        <v>807</v>
      </c>
      <c r="AP49" s="85" t="s">
        <v>1027</v>
      </c>
      <c r="AQ49" s="86" t="s">
        <v>1047</v>
      </c>
      <c r="AR49" s="81" t="s">
        <v>1067</v>
      </c>
    </row>
    <row r="50" spans="1:45" ht="29.25" customHeight="1" x14ac:dyDescent="0.25">
      <c r="A50" s="87"/>
      <c r="B50" s="68"/>
      <c r="C50" s="67"/>
      <c r="D50" s="70"/>
      <c r="E50" s="66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4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/>
      <c r="AP50" s="83"/>
      <c r="AQ50" s="83"/>
      <c r="AR50" s="82" t="str">
        <f>IF(B50="","",IF(B50="N",ROUND(F50*6,2)+ROUND(G50*12.5,2)+ROUND(H50*19,2)+ROUND(I50*34.5,2)+ROUND(J50*58,2)+ROUND(K50*317.5,2)+ROUND(L50*423,2)+ROUND(M50*635,2)+ROUND(N50*79,2)+ROUND(O50*158.5,2)+ROUND(P50*264.5,2)+ROUND(Q50*6,2)+ROUND(R50*12.5,2)+ROUND(S50*58,2)+ROUND(T50*79,2)+ROUND(U50*132,2)+ROUND(V50*79,2)+ROUND(W50*158.5,2)+ROUND(X50*264.5,2)+ROUND(Y50*6,2)+ROUND(Z50*12.5,2)+ROUND(AA50*58,2)+ROUND(AB50*79,2)+ROUND(AC50*132,2)+ROUND(AD50*79,2)+ROUND(AE50*158.5,2)+ROUND(AF50*264.5,2)+ROUND(AG50*6,2)+ROUND(AH50*12.5,2)+ROUND(AI50*58,2)+ROUND(AJ50*79,2)+ROUND(AK50*132,2)+ROUND(AL50*79,2)+ROUND(AM50*158.5,2)+ROUND(AN50*6,2)+ROUND(AO50*12.5,2)+ROUND(AP50*58,2)+ROUND(AQ50*79,2),IF(B50="B","brak przesłanek do naliczenia opłaty",IF(B50="Z",IF(C50=0,0,IF(C50="","",IF(C50=1,34*C50,IF(C50=2,34*C50,IF(C50=3,34*C50,IF(C50=4,34*C50,IF(C50=5,34*C50,IF(C50&gt;5,34*C50,"nieprawidłowa "))))))))))))</f>
        <v/>
      </c>
    </row>
    <row r="51" spans="1:45" ht="8.25" customHeight="1" x14ac:dyDescent="0.25">
      <c r="A51" s="64" t="s">
        <v>57</v>
      </c>
      <c r="B51" s="63" t="s">
        <v>27</v>
      </c>
      <c r="C51" s="65" t="s">
        <v>85</v>
      </c>
      <c r="D51" s="72" t="s">
        <v>98</v>
      </c>
      <c r="E51" s="63" t="s">
        <v>118</v>
      </c>
      <c r="F51" s="85" t="s">
        <v>142</v>
      </c>
      <c r="G51" s="85" t="s">
        <v>177</v>
      </c>
      <c r="H51" s="85" t="s">
        <v>197</v>
      </c>
      <c r="I51" s="85" t="s">
        <v>423</v>
      </c>
      <c r="J51" s="85" t="s">
        <v>283</v>
      </c>
      <c r="K51" s="85" t="s">
        <v>291</v>
      </c>
      <c r="L51" s="85" t="s">
        <v>299</v>
      </c>
      <c r="M51" s="85" t="s">
        <v>473</v>
      </c>
      <c r="N51" s="85" t="s">
        <v>492</v>
      </c>
      <c r="O51" s="85" t="s">
        <v>498</v>
      </c>
      <c r="P51" s="85" t="s">
        <v>512</v>
      </c>
      <c r="Q51" s="85" t="s">
        <v>548</v>
      </c>
      <c r="R51" s="85" t="s">
        <v>530</v>
      </c>
      <c r="S51" s="85" t="s">
        <v>568</v>
      </c>
      <c r="T51" s="85" t="s">
        <v>588</v>
      </c>
      <c r="U51" s="85" t="s">
        <v>608</v>
      </c>
      <c r="V51" s="85" t="s">
        <v>628</v>
      </c>
      <c r="W51" s="85" t="s">
        <v>648</v>
      </c>
      <c r="X51" s="85" t="s">
        <v>668</v>
      </c>
      <c r="Y51" s="85" t="s">
        <v>688</v>
      </c>
      <c r="Z51" s="85" t="s">
        <v>708</v>
      </c>
      <c r="AA51" s="85" t="s">
        <v>728</v>
      </c>
      <c r="AB51" s="85" t="s">
        <v>748</v>
      </c>
      <c r="AC51" s="85" t="s">
        <v>768</v>
      </c>
      <c r="AD51" s="85" t="s">
        <v>788</v>
      </c>
      <c r="AE51" s="85" t="s">
        <v>821</v>
      </c>
      <c r="AF51" s="85" t="s">
        <v>841</v>
      </c>
      <c r="AG51" s="85" t="s">
        <v>861</v>
      </c>
      <c r="AH51" s="85" t="s">
        <v>881</v>
      </c>
      <c r="AI51" s="85" t="s">
        <v>901</v>
      </c>
      <c r="AJ51" s="85" t="s">
        <v>911</v>
      </c>
      <c r="AK51" s="85" t="s">
        <v>931</v>
      </c>
      <c r="AL51" s="85" t="s">
        <v>951</v>
      </c>
      <c r="AM51" s="85" t="s">
        <v>971</v>
      </c>
      <c r="AN51" s="85" t="s">
        <v>991</v>
      </c>
      <c r="AO51" s="85" t="s">
        <v>808</v>
      </c>
      <c r="AP51" s="85" t="s">
        <v>1028</v>
      </c>
      <c r="AQ51" s="86" t="s">
        <v>1048</v>
      </c>
      <c r="AR51" s="81" t="s">
        <v>1068</v>
      </c>
    </row>
    <row r="52" spans="1:45" ht="27.75" customHeight="1" thickBot="1" x14ac:dyDescent="0.3">
      <c r="A52" s="87"/>
      <c r="B52" s="68"/>
      <c r="C52" s="67"/>
      <c r="D52" s="70"/>
      <c r="E52" s="66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4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83"/>
      <c r="AP52" s="83"/>
      <c r="AQ52" s="83"/>
      <c r="AR52" s="82" t="str">
        <f>IF(B52="","",IF(B52="N",ROUND(F52*6,2)+ROUND(G52*12.5,2)+ROUND(H52*19,2)+ROUND(I52*34.5,2)+ROUND(J52*58,2)+ROUND(K52*317.5,2)+ROUND(L52*423,2)+ROUND(M52*635,2)+ROUND(N52*79,2)+ROUND(O52*158.5,2)+ROUND(P52*264.5,2)+ROUND(Q52*6,2)+ROUND(R52*12.5,2)+ROUND(S52*58,2)+ROUND(T52*79,2)+ROUND(U52*132,2)+ROUND(V52*79,2)+ROUND(W52*158.5,2)+ROUND(X52*264.5,2)+ROUND(Y52*6,2)+ROUND(Z52*12.5,2)+ROUND(AA52*58,2)+ROUND(AB52*79,2)+ROUND(AC52*132,2)+ROUND(AD52*79,2)+ROUND(AE52*158.5,2)+ROUND(AF52*264.5,2)+ROUND(AG52*6,2)+ROUND(AH52*12.5,2)+ROUND(AI52*58,2)+ROUND(AJ52*79,2)+ROUND(AK52*132,2)+ROUND(AL52*79,2)+ROUND(AM52*158.5,2)+ROUND(AN52*6,2)+ROUND(AO52*12.5,2)+ROUND(AP52*58,2)+ROUND(AQ52*79,2),IF(B52="B","brak przesłanek do naliczenia opłaty",IF(B52="Z",IF(C52=0,0,IF(C52="","",IF(C52=1,34*C52,IF(C52=2,34*C52,IF(C52=3,34*C52,IF(C52=4,34*C52,IF(C52=5,34*C52,IF(C52&gt;5,34*C52,"nieprawidłowa "))))))))))))</f>
        <v/>
      </c>
    </row>
    <row r="53" spans="1:45" ht="29.25" hidden="1" customHeight="1" thickBot="1" x14ac:dyDescent="0.3">
      <c r="A53" s="53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5"/>
    </row>
    <row r="54" spans="1:45" ht="9" customHeight="1" x14ac:dyDescent="0.25">
      <c r="A54" s="336" t="s">
        <v>389</v>
      </c>
      <c r="B54" s="337"/>
      <c r="C54" s="337"/>
      <c r="D54" s="337"/>
      <c r="E54" s="337"/>
      <c r="F54" s="340" t="s">
        <v>1069</v>
      </c>
      <c r="G54" s="341"/>
      <c r="H54" s="341"/>
      <c r="I54" s="341"/>
      <c r="J54" s="341"/>
      <c r="K54" s="341"/>
      <c r="L54" s="341"/>
      <c r="M54" s="341"/>
      <c r="N54" s="341"/>
      <c r="O54" s="341"/>
      <c r="P54" s="341"/>
      <c r="Q54" s="341"/>
      <c r="R54" s="341"/>
      <c r="S54" s="341"/>
      <c r="T54" s="341"/>
      <c r="U54" s="341"/>
      <c r="V54" s="341"/>
      <c r="W54" s="341"/>
      <c r="X54" s="341"/>
      <c r="Y54" s="341"/>
      <c r="Z54" s="341"/>
      <c r="AA54" s="341"/>
      <c r="AB54" s="341"/>
      <c r="AC54" s="341"/>
      <c r="AD54" s="341"/>
      <c r="AE54" s="341"/>
      <c r="AF54" s="341"/>
      <c r="AG54" s="341"/>
      <c r="AH54" s="341"/>
      <c r="AI54" s="341"/>
      <c r="AJ54" s="341"/>
      <c r="AK54" s="341"/>
      <c r="AL54" s="341"/>
      <c r="AM54" s="341"/>
      <c r="AN54" s="341"/>
      <c r="AO54" s="341"/>
      <c r="AP54" s="341"/>
      <c r="AQ54" s="341"/>
      <c r="AR54" s="342"/>
      <c r="AS54" s="79"/>
    </row>
    <row r="55" spans="1:45" ht="64.5" customHeight="1" thickBot="1" x14ac:dyDescent="0.3">
      <c r="A55" s="338"/>
      <c r="B55" s="339"/>
      <c r="C55" s="339"/>
      <c r="D55" s="339"/>
      <c r="E55" s="339"/>
      <c r="F55" s="343">
        <f>SUM(C14,C16,C18,C20,C22,C24,C26,C28,C30,C32,C34,C36,C38,C40,C42,C44,C46,C48,C50,C52)</f>
        <v>0</v>
      </c>
      <c r="G55" s="344"/>
      <c r="H55" s="344"/>
      <c r="I55" s="344"/>
      <c r="J55" s="344"/>
      <c r="K55" s="344"/>
      <c r="L55" s="344"/>
      <c r="M55" s="344"/>
      <c r="N55" s="344"/>
      <c r="O55" s="344"/>
      <c r="P55" s="344"/>
      <c r="Q55" s="344"/>
      <c r="R55" s="344"/>
      <c r="S55" s="344"/>
      <c r="T55" s="344"/>
      <c r="U55" s="344"/>
      <c r="V55" s="344"/>
      <c r="W55" s="344"/>
      <c r="X55" s="344"/>
      <c r="Y55" s="344"/>
      <c r="Z55" s="344"/>
      <c r="AA55" s="344"/>
      <c r="AB55" s="344"/>
      <c r="AC55" s="344"/>
      <c r="AD55" s="344"/>
      <c r="AE55" s="344"/>
      <c r="AF55" s="344"/>
      <c r="AG55" s="344"/>
      <c r="AH55" s="344"/>
      <c r="AI55" s="344"/>
      <c r="AJ55" s="344"/>
      <c r="AK55" s="344"/>
      <c r="AL55" s="344"/>
      <c r="AM55" s="344"/>
      <c r="AN55" s="344"/>
      <c r="AO55" s="344"/>
      <c r="AP55" s="344"/>
      <c r="AQ55" s="344"/>
      <c r="AR55" s="345"/>
      <c r="AS55" s="79"/>
    </row>
    <row r="56" spans="1:45" ht="8.25" customHeight="1" x14ac:dyDescent="0.25">
      <c r="A56" s="346" t="s">
        <v>1101</v>
      </c>
      <c r="B56" s="347"/>
      <c r="C56" s="347"/>
      <c r="D56" s="347"/>
      <c r="E56" s="348"/>
      <c r="F56" s="352" t="s">
        <v>1070</v>
      </c>
      <c r="G56" s="352"/>
      <c r="H56" s="352"/>
      <c r="I56" s="352"/>
      <c r="J56" s="352"/>
      <c r="K56" s="352"/>
      <c r="L56" s="352"/>
      <c r="M56" s="352"/>
      <c r="N56" s="352"/>
      <c r="O56" s="352"/>
      <c r="P56" s="352"/>
      <c r="Q56" s="352"/>
      <c r="R56" s="352"/>
      <c r="S56" s="352"/>
      <c r="T56" s="352"/>
      <c r="U56" s="352"/>
      <c r="V56" s="352"/>
      <c r="W56" s="352"/>
      <c r="X56" s="352"/>
      <c r="Y56" s="352"/>
      <c r="Z56" s="352"/>
      <c r="AA56" s="352"/>
      <c r="AB56" s="352"/>
      <c r="AC56" s="352"/>
      <c r="AD56" s="352"/>
      <c r="AE56" s="352"/>
      <c r="AF56" s="352"/>
      <c r="AG56" s="352"/>
      <c r="AH56" s="352"/>
      <c r="AI56" s="352"/>
      <c r="AJ56" s="352"/>
      <c r="AK56" s="352"/>
      <c r="AL56" s="352"/>
      <c r="AM56" s="352"/>
      <c r="AN56" s="352"/>
      <c r="AO56" s="352"/>
      <c r="AP56" s="352"/>
      <c r="AQ56" s="352"/>
      <c r="AR56" s="353"/>
      <c r="AS56" s="79"/>
    </row>
    <row r="57" spans="1:45" ht="64.5" customHeight="1" thickBot="1" x14ac:dyDescent="0.3">
      <c r="A57" s="349"/>
      <c r="B57" s="350"/>
      <c r="C57" s="350"/>
      <c r="D57" s="350"/>
      <c r="E57" s="351"/>
      <c r="F57" s="354">
        <f>SUMIF(B14:B52,"Z",AR14:AR52)</f>
        <v>0</v>
      </c>
      <c r="G57" s="355"/>
      <c r="H57" s="355"/>
      <c r="I57" s="355"/>
      <c r="J57" s="355"/>
      <c r="K57" s="355"/>
      <c r="L57" s="355"/>
      <c r="M57" s="355"/>
      <c r="N57" s="355"/>
      <c r="O57" s="355"/>
      <c r="P57" s="355"/>
      <c r="Q57" s="355"/>
      <c r="R57" s="355"/>
      <c r="S57" s="355"/>
      <c r="T57" s="355"/>
      <c r="U57" s="355"/>
      <c r="V57" s="355"/>
      <c r="W57" s="355"/>
      <c r="X57" s="355"/>
      <c r="Y57" s="355"/>
      <c r="Z57" s="355"/>
      <c r="AA57" s="355"/>
      <c r="AB57" s="355"/>
      <c r="AC57" s="355"/>
      <c r="AD57" s="355"/>
      <c r="AE57" s="355"/>
      <c r="AF57" s="355"/>
      <c r="AG57" s="355"/>
      <c r="AH57" s="355"/>
      <c r="AI57" s="355"/>
      <c r="AJ57" s="355"/>
      <c r="AK57" s="355"/>
      <c r="AL57" s="355"/>
      <c r="AM57" s="355"/>
      <c r="AN57" s="355"/>
      <c r="AO57" s="355"/>
      <c r="AP57" s="355"/>
      <c r="AQ57" s="355"/>
      <c r="AR57" s="356"/>
      <c r="AS57" s="79"/>
    </row>
    <row r="58" spans="1:45" ht="8.25" customHeight="1" x14ac:dyDescent="0.25">
      <c r="A58" s="346" t="s">
        <v>1102</v>
      </c>
      <c r="B58" s="347"/>
      <c r="C58" s="347"/>
      <c r="D58" s="347"/>
      <c r="E58" s="347"/>
      <c r="F58" s="361" t="s">
        <v>1071</v>
      </c>
      <c r="G58" s="362"/>
      <c r="H58" s="362"/>
      <c r="I58" s="362"/>
      <c r="J58" s="362"/>
      <c r="K58" s="362"/>
      <c r="L58" s="362"/>
      <c r="M58" s="362"/>
      <c r="N58" s="362"/>
      <c r="O58" s="362"/>
      <c r="P58" s="362"/>
      <c r="Q58" s="362"/>
      <c r="R58" s="362"/>
      <c r="S58" s="362"/>
      <c r="T58" s="362"/>
      <c r="U58" s="362"/>
      <c r="V58" s="362"/>
      <c r="W58" s="362"/>
      <c r="X58" s="362"/>
      <c r="Y58" s="362"/>
      <c r="Z58" s="362"/>
      <c r="AA58" s="362"/>
      <c r="AB58" s="362"/>
      <c r="AC58" s="362"/>
      <c r="AD58" s="362"/>
      <c r="AE58" s="362"/>
      <c r="AF58" s="362"/>
      <c r="AG58" s="362"/>
      <c r="AH58" s="362"/>
      <c r="AI58" s="362"/>
      <c r="AJ58" s="362"/>
      <c r="AK58" s="362"/>
      <c r="AL58" s="362"/>
      <c r="AM58" s="362"/>
      <c r="AN58" s="362"/>
      <c r="AO58" s="362"/>
      <c r="AP58" s="362"/>
      <c r="AQ58" s="362"/>
      <c r="AR58" s="363"/>
      <c r="AS58" s="79"/>
    </row>
    <row r="59" spans="1:45" ht="64.5" customHeight="1" thickBot="1" x14ac:dyDescent="0.3">
      <c r="A59" s="349"/>
      <c r="B59" s="350"/>
      <c r="C59" s="350"/>
      <c r="D59" s="350"/>
      <c r="E59" s="350"/>
      <c r="F59" s="354">
        <f>SUMIF(B14:B52,"N",AR14:AR52)</f>
        <v>0</v>
      </c>
      <c r="G59" s="355"/>
      <c r="H59" s="355"/>
      <c r="I59" s="355"/>
      <c r="J59" s="355"/>
      <c r="K59" s="355"/>
      <c r="L59" s="355"/>
      <c r="M59" s="355"/>
      <c r="N59" s="355"/>
      <c r="O59" s="355"/>
      <c r="P59" s="355"/>
      <c r="Q59" s="355"/>
      <c r="R59" s="355"/>
      <c r="S59" s="355"/>
      <c r="T59" s="355"/>
      <c r="U59" s="355"/>
      <c r="V59" s="355"/>
      <c r="W59" s="355"/>
      <c r="X59" s="355"/>
      <c r="Y59" s="355"/>
      <c r="Z59" s="355"/>
      <c r="AA59" s="355"/>
      <c r="AB59" s="355"/>
      <c r="AC59" s="355"/>
      <c r="AD59" s="355"/>
      <c r="AE59" s="355"/>
      <c r="AF59" s="355"/>
      <c r="AG59" s="355"/>
      <c r="AH59" s="355"/>
      <c r="AI59" s="355"/>
      <c r="AJ59" s="355"/>
      <c r="AK59" s="355"/>
      <c r="AL59" s="355"/>
      <c r="AM59" s="355"/>
      <c r="AN59" s="355"/>
      <c r="AO59" s="355"/>
      <c r="AP59" s="355"/>
      <c r="AQ59" s="355"/>
      <c r="AR59" s="356"/>
      <c r="AS59" s="79"/>
    </row>
    <row r="60" spans="1:45" ht="15.75" thickBot="1" x14ac:dyDescent="0.3">
      <c r="A60" s="364" t="s">
        <v>350</v>
      </c>
      <c r="B60" s="365"/>
      <c r="C60" s="365"/>
      <c r="D60" s="365"/>
      <c r="E60" s="366"/>
      <c r="F60" s="366"/>
      <c r="G60" s="366"/>
      <c r="H60" s="366"/>
      <c r="I60" s="366"/>
      <c r="J60" s="366"/>
      <c r="K60" s="366"/>
      <c r="L60" s="366"/>
      <c r="M60" s="366"/>
      <c r="N60" s="366"/>
      <c r="O60" s="366"/>
      <c r="P60" s="366"/>
      <c r="Q60" s="366"/>
      <c r="R60" s="366"/>
      <c r="S60" s="366"/>
      <c r="T60" s="366"/>
      <c r="U60" s="366"/>
      <c r="V60" s="366"/>
      <c r="W60" s="366"/>
      <c r="X60" s="366"/>
      <c r="Y60" s="366"/>
      <c r="Z60" s="366"/>
      <c r="AA60" s="366"/>
      <c r="AB60" s="366"/>
      <c r="AC60" s="366"/>
      <c r="AD60" s="366"/>
      <c r="AE60" s="366"/>
      <c r="AF60" s="366"/>
      <c r="AG60" s="366"/>
      <c r="AH60" s="366"/>
      <c r="AI60" s="366"/>
      <c r="AJ60" s="366"/>
      <c r="AK60" s="366"/>
      <c r="AL60" s="366"/>
      <c r="AM60" s="366"/>
      <c r="AN60" s="366"/>
      <c r="AO60" s="366"/>
      <c r="AP60" s="366"/>
      <c r="AQ60" s="366"/>
      <c r="AR60" s="367"/>
      <c r="AS60" s="79"/>
    </row>
    <row r="61" spans="1:45" ht="9.75" customHeight="1" x14ac:dyDescent="0.25">
      <c r="A61" s="15"/>
      <c r="B61" s="368" t="s">
        <v>1095</v>
      </c>
      <c r="C61" s="369"/>
      <c r="D61" s="369"/>
      <c r="E61" s="370"/>
      <c r="F61" s="371" t="s">
        <v>1096</v>
      </c>
      <c r="G61" s="372"/>
      <c r="H61" s="372"/>
      <c r="I61" s="372"/>
      <c r="J61" s="372"/>
      <c r="K61" s="372"/>
      <c r="L61" s="372"/>
      <c r="M61" s="372"/>
      <c r="N61" s="372"/>
      <c r="O61" s="372"/>
      <c r="P61" s="372"/>
      <c r="Q61" s="372"/>
      <c r="R61" s="372"/>
      <c r="S61" s="371" t="s">
        <v>1097</v>
      </c>
      <c r="T61" s="372"/>
      <c r="U61" s="372"/>
      <c r="V61" s="372"/>
      <c r="W61" s="372"/>
      <c r="X61" s="372"/>
      <c r="Y61" s="372"/>
      <c r="Z61" s="372"/>
      <c r="AA61" s="372"/>
      <c r="AB61" s="372"/>
      <c r="AC61" s="372"/>
      <c r="AD61" s="372"/>
      <c r="AE61" s="372"/>
      <c r="AF61" s="372"/>
      <c r="AG61" s="372"/>
      <c r="AH61" s="372"/>
      <c r="AI61" s="372"/>
      <c r="AJ61" s="372"/>
      <c r="AK61" s="372"/>
      <c r="AL61" s="372"/>
      <c r="AM61" s="372"/>
      <c r="AN61" s="372"/>
      <c r="AO61" s="372"/>
      <c r="AP61" s="372"/>
      <c r="AQ61" s="372"/>
      <c r="AR61" s="373"/>
      <c r="AS61" s="79"/>
    </row>
    <row r="62" spans="1:45" ht="28.5" customHeight="1" x14ac:dyDescent="0.25">
      <c r="A62" s="15"/>
      <c r="B62" s="128"/>
      <c r="C62" s="129"/>
      <c r="D62" s="129"/>
      <c r="E62" s="130"/>
      <c r="F62" s="128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30"/>
      <c r="S62" s="128"/>
      <c r="T62" s="129"/>
      <c r="U62" s="129"/>
      <c r="V62" s="129"/>
      <c r="W62" s="129"/>
      <c r="X62" s="129"/>
      <c r="Y62" s="129"/>
      <c r="Z62" s="129"/>
      <c r="AA62" s="129"/>
      <c r="AB62" s="129"/>
      <c r="AC62" s="129"/>
      <c r="AD62" s="129"/>
      <c r="AE62" s="129"/>
      <c r="AF62" s="129"/>
      <c r="AG62" s="129"/>
      <c r="AH62" s="129"/>
      <c r="AI62" s="129"/>
      <c r="AJ62" s="129"/>
      <c r="AK62" s="129"/>
      <c r="AL62" s="129"/>
      <c r="AM62" s="129"/>
      <c r="AN62" s="129"/>
      <c r="AO62" s="129"/>
      <c r="AP62" s="129"/>
      <c r="AQ62" s="129"/>
      <c r="AR62" s="374"/>
      <c r="AS62" s="79"/>
    </row>
    <row r="63" spans="1:45" ht="10.5" customHeight="1" x14ac:dyDescent="0.25">
      <c r="A63" s="15"/>
      <c r="B63" s="233" t="s">
        <v>1098</v>
      </c>
      <c r="C63" s="234"/>
      <c r="D63" s="234"/>
      <c r="E63" s="234"/>
      <c r="F63" s="234"/>
      <c r="G63" s="234"/>
      <c r="H63" s="234"/>
      <c r="I63" s="234"/>
      <c r="J63" s="234"/>
      <c r="K63" s="234"/>
      <c r="L63" s="234"/>
      <c r="M63" s="234"/>
      <c r="N63" s="234"/>
      <c r="O63" s="234"/>
      <c r="P63" s="234"/>
      <c r="Q63" s="234"/>
      <c r="R63" s="235"/>
      <c r="S63" s="305" t="s">
        <v>1099</v>
      </c>
      <c r="T63" s="305"/>
      <c r="U63" s="305"/>
      <c r="V63" s="305"/>
      <c r="W63" s="305"/>
      <c r="X63" s="305"/>
      <c r="Y63" s="305"/>
      <c r="Z63" s="305"/>
      <c r="AA63" s="305"/>
      <c r="AB63" s="305"/>
      <c r="AC63" s="305"/>
      <c r="AD63" s="305"/>
      <c r="AE63" s="305"/>
      <c r="AF63" s="305"/>
      <c r="AG63" s="305"/>
      <c r="AH63" s="305"/>
      <c r="AI63" s="305"/>
      <c r="AJ63" s="305"/>
      <c r="AK63" s="305"/>
      <c r="AL63" s="305"/>
      <c r="AM63" s="305"/>
      <c r="AN63" s="305"/>
      <c r="AO63" s="305"/>
      <c r="AP63" s="305"/>
      <c r="AQ63" s="305"/>
      <c r="AR63" s="307"/>
      <c r="AS63" s="79"/>
    </row>
    <row r="64" spans="1:45" ht="30.75" customHeight="1" thickBot="1" x14ac:dyDescent="0.3">
      <c r="A64" s="15"/>
      <c r="B64" s="357"/>
      <c r="C64" s="358"/>
      <c r="D64" s="358"/>
      <c r="E64" s="358"/>
      <c r="F64" s="358"/>
      <c r="G64" s="358"/>
      <c r="H64" s="358"/>
      <c r="I64" s="358"/>
      <c r="J64" s="358"/>
      <c r="K64" s="358"/>
      <c r="L64" s="358"/>
      <c r="M64" s="358"/>
      <c r="N64" s="358"/>
      <c r="O64" s="358"/>
      <c r="P64" s="358"/>
      <c r="Q64" s="358"/>
      <c r="R64" s="359"/>
      <c r="S64" s="357"/>
      <c r="T64" s="358"/>
      <c r="U64" s="358"/>
      <c r="V64" s="358"/>
      <c r="W64" s="358"/>
      <c r="X64" s="358"/>
      <c r="Y64" s="358"/>
      <c r="Z64" s="358"/>
      <c r="AA64" s="358"/>
      <c r="AB64" s="358"/>
      <c r="AC64" s="358"/>
      <c r="AD64" s="358"/>
      <c r="AE64" s="358"/>
      <c r="AF64" s="358"/>
      <c r="AG64" s="358"/>
      <c r="AH64" s="358"/>
      <c r="AI64" s="358"/>
      <c r="AJ64" s="358"/>
      <c r="AK64" s="358"/>
      <c r="AL64" s="358"/>
      <c r="AM64" s="358"/>
      <c r="AN64" s="358"/>
      <c r="AO64" s="358"/>
      <c r="AP64" s="358"/>
      <c r="AQ64" s="358"/>
      <c r="AR64" s="360"/>
      <c r="AS64" s="79"/>
    </row>
    <row r="65" spans="1:45" ht="23.25" customHeight="1" x14ac:dyDescent="0.25">
      <c r="A65" s="384" t="s">
        <v>30</v>
      </c>
      <c r="B65" s="385"/>
      <c r="C65" s="385"/>
      <c r="D65" s="385"/>
      <c r="E65" s="385"/>
      <c r="F65" s="385"/>
      <c r="G65" s="385"/>
      <c r="H65" s="385"/>
      <c r="I65" s="385"/>
      <c r="J65" s="385"/>
      <c r="K65" s="385"/>
      <c r="L65" s="385"/>
      <c r="M65" s="385"/>
      <c r="N65" s="385"/>
      <c r="O65" s="385"/>
      <c r="P65" s="385"/>
      <c r="Q65" s="385"/>
      <c r="R65" s="385"/>
      <c r="S65" s="385"/>
      <c r="T65" s="385"/>
      <c r="U65" s="385"/>
      <c r="V65" s="385"/>
      <c r="W65" s="385"/>
      <c r="X65" s="385"/>
      <c r="Y65" s="385"/>
      <c r="Z65" s="385"/>
      <c r="AA65" s="385"/>
      <c r="AB65" s="385"/>
      <c r="AC65" s="385"/>
      <c r="AD65" s="385"/>
      <c r="AE65" s="385"/>
      <c r="AF65" s="385"/>
      <c r="AG65" s="385"/>
      <c r="AH65" s="385"/>
      <c r="AI65" s="385"/>
      <c r="AJ65" s="385"/>
      <c r="AK65" s="385"/>
      <c r="AL65" s="385"/>
      <c r="AM65" s="385"/>
      <c r="AN65" s="385"/>
      <c r="AO65" s="385"/>
      <c r="AP65" s="385"/>
      <c r="AQ65" s="385"/>
      <c r="AR65" s="386"/>
    </row>
    <row r="66" spans="1:45" ht="15" customHeight="1" x14ac:dyDescent="0.25">
      <c r="A66" s="387" t="s">
        <v>270</v>
      </c>
      <c r="B66" s="276"/>
      <c r="C66" s="276"/>
      <c r="D66" s="276"/>
      <c r="E66" s="276"/>
      <c r="F66" s="276"/>
      <c r="G66" s="276"/>
      <c r="H66" s="276"/>
      <c r="I66" s="276"/>
      <c r="J66" s="276"/>
      <c r="K66" s="276"/>
      <c r="L66" s="276"/>
      <c r="M66" s="276"/>
      <c r="N66" s="276"/>
      <c r="O66" s="276"/>
      <c r="P66" s="276"/>
      <c r="Q66" s="276"/>
      <c r="R66" s="276"/>
      <c r="S66" s="276"/>
      <c r="T66" s="276"/>
      <c r="U66" s="276"/>
      <c r="V66" s="276"/>
      <c r="W66" s="276"/>
      <c r="X66" s="276"/>
      <c r="Y66" s="276"/>
      <c r="Z66" s="276"/>
      <c r="AA66" s="276"/>
      <c r="AB66" s="276"/>
      <c r="AC66" s="276"/>
      <c r="AD66" s="276"/>
      <c r="AE66" s="276"/>
      <c r="AF66" s="276"/>
      <c r="AG66" s="276"/>
      <c r="AH66" s="276"/>
      <c r="AI66" s="276"/>
      <c r="AJ66" s="276"/>
      <c r="AK66" s="276"/>
      <c r="AL66" s="276"/>
      <c r="AM66" s="276"/>
      <c r="AN66" s="276"/>
      <c r="AO66" s="276"/>
      <c r="AP66" s="276"/>
      <c r="AQ66" s="276"/>
      <c r="AR66" s="388"/>
      <c r="AS66" s="79"/>
    </row>
    <row r="67" spans="1:45" ht="15" customHeight="1" x14ac:dyDescent="0.25">
      <c r="A67" s="378" t="s">
        <v>343</v>
      </c>
      <c r="B67" s="389"/>
      <c r="C67" s="389"/>
      <c r="D67" s="389"/>
      <c r="E67" s="389"/>
      <c r="F67" s="389"/>
      <c r="G67" s="389"/>
      <c r="H67" s="389"/>
      <c r="I67" s="389"/>
      <c r="J67" s="389"/>
      <c r="K67" s="389"/>
      <c r="L67" s="389"/>
      <c r="M67" s="389"/>
      <c r="N67" s="389"/>
      <c r="O67" s="389"/>
      <c r="P67" s="389"/>
      <c r="Q67" s="389"/>
      <c r="R67" s="389"/>
      <c r="S67" s="389"/>
      <c r="T67" s="389"/>
      <c r="U67" s="389"/>
      <c r="V67" s="389"/>
      <c r="W67" s="389"/>
      <c r="X67" s="389"/>
      <c r="Y67" s="389"/>
      <c r="Z67" s="389"/>
      <c r="AA67" s="389"/>
      <c r="AB67" s="389"/>
      <c r="AC67" s="389"/>
      <c r="AD67" s="389"/>
      <c r="AE67" s="389"/>
      <c r="AF67" s="389"/>
      <c r="AG67" s="389"/>
      <c r="AH67" s="389"/>
      <c r="AI67" s="389"/>
      <c r="AJ67" s="389"/>
      <c r="AK67" s="389"/>
      <c r="AL67" s="389"/>
      <c r="AM67" s="389"/>
      <c r="AN67" s="389"/>
      <c r="AO67" s="389"/>
      <c r="AP67" s="389"/>
      <c r="AQ67" s="389"/>
      <c r="AR67" s="390"/>
      <c r="AS67" s="79"/>
    </row>
    <row r="68" spans="1:45" ht="24" customHeight="1" x14ac:dyDescent="0.25">
      <c r="A68" s="375" t="s">
        <v>338</v>
      </c>
      <c r="B68" s="376"/>
      <c r="C68" s="376"/>
      <c r="D68" s="376"/>
      <c r="E68" s="376"/>
      <c r="F68" s="376"/>
      <c r="G68" s="376"/>
      <c r="H68" s="376"/>
      <c r="I68" s="376"/>
      <c r="J68" s="376"/>
      <c r="K68" s="376"/>
      <c r="L68" s="376"/>
      <c r="M68" s="376"/>
      <c r="N68" s="376"/>
      <c r="O68" s="376"/>
      <c r="P68" s="376"/>
      <c r="Q68" s="376"/>
      <c r="R68" s="376"/>
      <c r="S68" s="376"/>
      <c r="T68" s="376"/>
      <c r="U68" s="376"/>
      <c r="V68" s="376"/>
      <c r="W68" s="376"/>
      <c r="X68" s="376"/>
      <c r="Y68" s="376"/>
      <c r="Z68" s="376"/>
      <c r="AA68" s="376"/>
      <c r="AB68" s="376"/>
      <c r="AC68" s="376"/>
      <c r="AD68" s="376"/>
      <c r="AE68" s="376"/>
      <c r="AF68" s="376"/>
      <c r="AG68" s="376"/>
      <c r="AH68" s="376"/>
      <c r="AI68" s="376"/>
      <c r="AJ68" s="376"/>
      <c r="AK68" s="376"/>
      <c r="AL68" s="376"/>
      <c r="AM68" s="376"/>
      <c r="AN68" s="376"/>
      <c r="AO68" s="376"/>
      <c r="AP68" s="376"/>
      <c r="AQ68" s="376"/>
      <c r="AR68" s="377"/>
      <c r="AS68" s="79"/>
    </row>
    <row r="69" spans="1:45" ht="15" customHeight="1" x14ac:dyDescent="0.25">
      <c r="A69" s="375" t="s">
        <v>339</v>
      </c>
      <c r="B69" s="376"/>
      <c r="C69" s="376"/>
      <c r="D69" s="376"/>
      <c r="E69" s="376"/>
      <c r="F69" s="376"/>
      <c r="G69" s="376"/>
      <c r="H69" s="376"/>
      <c r="I69" s="376"/>
      <c r="J69" s="376"/>
      <c r="K69" s="376"/>
      <c r="L69" s="376"/>
      <c r="M69" s="376"/>
      <c r="N69" s="376"/>
      <c r="O69" s="376"/>
      <c r="P69" s="376"/>
      <c r="Q69" s="376"/>
      <c r="R69" s="376"/>
      <c r="S69" s="376"/>
      <c r="T69" s="376"/>
      <c r="U69" s="376"/>
      <c r="V69" s="376"/>
      <c r="W69" s="376"/>
      <c r="X69" s="376"/>
      <c r="Y69" s="376"/>
      <c r="Z69" s="376"/>
      <c r="AA69" s="376"/>
      <c r="AB69" s="376"/>
      <c r="AC69" s="376"/>
      <c r="AD69" s="376"/>
      <c r="AE69" s="376"/>
      <c r="AF69" s="376"/>
      <c r="AG69" s="376"/>
      <c r="AH69" s="376"/>
      <c r="AI69" s="376"/>
      <c r="AJ69" s="376"/>
      <c r="AK69" s="376"/>
      <c r="AL69" s="376"/>
      <c r="AM69" s="376"/>
      <c r="AN69" s="376"/>
      <c r="AO69" s="376"/>
      <c r="AP69" s="376"/>
      <c r="AQ69" s="376"/>
      <c r="AR69" s="377"/>
      <c r="AS69" s="79"/>
    </row>
    <row r="70" spans="1:45" ht="24.75" customHeight="1" x14ac:dyDescent="0.25">
      <c r="A70" s="391" t="s">
        <v>1103</v>
      </c>
      <c r="B70" s="392"/>
      <c r="C70" s="392"/>
      <c r="D70" s="392"/>
      <c r="E70" s="392"/>
      <c r="F70" s="392"/>
      <c r="G70" s="392"/>
      <c r="H70" s="392"/>
      <c r="I70" s="392"/>
      <c r="J70" s="392"/>
      <c r="K70" s="392"/>
      <c r="L70" s="392"/>
      <c r="M70" s="392"/>
      <c r="N70" s="392"/>
      <c r="O70" s="392"/>
      <c r="P70" s="392"/>
      <c r="Q70" s="392"/>
      <c r="R70" s="392"/>
      <c r="S70" s="392"/>
      <c r="T70" s="392"/>
      <c r="U70" s="392"/>
      <c r="V70" s="392"/>
      <c r="W70" s="392"/>
      <c r="X70" s="392"/>
      <c r="Y70" s="392"/>
      <c r="Z70" s="392"/>
      <c r="AA70" s="392"/>
      <c r="AB70" s="392"/>
      <c r="AC70" s="392"/>
      <c r="AD70" s="392"/>
      <c r="AE70" s="392"/>
      <c r="AF70" s="392"/>
      <c r="AG70" s="392"/>
      <c r="AH70" s="392"/>
      <c r="AI70" s="392"/>
      <c r="AJ70" s="392"/>
      <c r="AK70" s="392"/>
      <c r="AL70" s="392"/>
      <c r="AM70" s="392"/>
      <c r="AN70" s="392"/>
      <c r="AO70" s="392"/>
      <c r="AP70" s="392"/>
      <c r="AQ70" s="392"/>
      <c r="AR70" s="393"/>
    </row>
    <row r="71" spans="1:45" ht="15" customHeight="1" x14ac:dyDescent="0.25">
      <c r="A71" s="375" t="s">
        <v>344</v>
      </c>
      <c r="B71" s="376"/>
      <c r="C71" s="376"/>
      <c r="D71" s="376"/>
      <c r="E71" s="376"/>
      <c r="F71" s="376"/>
      <c r="G71" s="376"/>
      <c r="H71" s="376"/>
      <c r="I71" s="376"/>
      <c r="J71" s="376"/>
      <c r="K71" s="376"/>
      <c r="L71" s="376"/>
      <c r="M71" s="376"/>
      <c r="N71" s="376"/>
      <c r="O71" s="376"/>
      <c r="P71" s="376"/>
      <c r="Q71" s="376"/>
      <c r="R71" s="376"/>
      <c r="S71" s="376"/>
      <c r="T71" s="376"/>
      <c r="U71" s="376"/>
      <c r="V71" s="376"/>
      <c r="W71" s="376"/>
      <c r="X71" s="376"/>
      <c r="Y71" s="376"/>
      <c r="Z71" s="376"/>
      <c r="AA71" s="376"/>
      <c r="AB71" s="376"/>
      <c r="AC71" s="376"/>
      <c r="AD71" s="376"/>
      <c r="AE71" s="376"/>
      <c r="AF71" s="376"/>
      <c r="AG71" s="376"/>
      <c r="AH71" s="376"/>
      <c r="AI71" s="376"/>
      <c r="AJ71" s="376"/>
      <c r="AK71" s="376"/>
      <c r="AL71" s="376"/>
      <c r="AM71" s="376"/>
      <c r="AN71" s="376"/>
      <c r="AO71" s="376"/>
      <c r="AP71" s="376"/>
      <c r="AQ71" s="376"/>
      <c r="AR71" s="377"/>
    </row>
    <row r="72" spans="1:45" ht="17.25" customHeight="1" x14ac:dyDescent="0.25">
      <c r="A72" s="378" t="s">
        <v>345</v>
      </c>
      <c r="B72" s="379"/>
      <c r="C72" s="379"/>
      <c r="D72" s="379"/>
      <c r="E72" s="379"/>
      <c r="F72" s="379"/>
      <c r="G72" s="379"/>
      <c r="H72" s="379"/>
      <c r="I72" s="379"/>
      <c r="J72" s="379"/>
      <c r="K72" s="379"/>
      <c r="L72" s="379"/>
      <c r="M72" s="379"/>
      <c r="N72" s="379"/>
      <c r="O72" s="379"/>
      <c r="P72" s="379"/>
      <c r="Q72" s="379"/>
      <c r="R72" s="379"/>
      <c r="S72" s="379"/>
      <c r="T72" s="379"/>
      <c r="U72" s="379"/>
      <c r="V72" s="379"/>
      <c r="W72" s="379"/>
      <c r="X72" s="379"/>
      <c r="Y72" s="379"/>
      <c r="Z72" s="379"/>
      <c r="AA72" s="379"/>
      <c r="AB72" s="379"/>
      <c r="AC72" s="379"/>
      <c r="AD72" s="379"/>
      <c r="AE72" s="379"/>
      <c r="AF72" s="379"/>
      <c r="AG72" s="379"/>
      <c r="AH72" s="379"/>
      <c r="AI72" s="379"/>
      <c r="AJ72" s="379"/>
      <c r="AK72" s="379"/>
      <c r="AL72" s="379"/>
      <c r="AM72" s="379"/>
      <c r="AN72" s="379"/>
      <c r="AO72" s="379"/>
      <c r="AP72" s="379"/>
      <c r="AQ72" s="379"/>
      <c r="AR72" s="380"/>
    </row>
    <row r="73" spans="1:45" x14ac:dyDescent="0.25">
      <c r="A73" s="381" t="s">
        <v>1104</v>
      </c>
      <c r="B73" s="382"/>
      <c r="C73" s="382"/>
      <c r="D73" s="382"/>
      <c r="E73" s="382"/>
      <c r="F73" s="382"/>
      <c r="G73" s="382"/>
      <c r="H73" s="382"/>
      <c r="I73" s="382"/>
      <c r="J73" s="382"/>
      <c r="K73" s="382"/>
      <c r="L73" s="382"/>
      <c r="M73" s="382"/>
      <c r="N73" s="382"/>
      <c r="O73" s="382"/>
      <c r="P73" s="382"/>
      <c r="Q73" s="382"/>
      <c r="R73" s="382"/>
      <c r="S73" s="382"/>
      <c r="T73" s="382"/>
      <c r="U73" s="382"/>
      <c r="V73" s="382"/>
      <c r="W73" s="382"/>
      <c r="X73" s="382"/>
      <c r="Y73" s="382"/>
      <c r="Z73" s="382"/>
      <c r="AA73" s="382"/>
      <c r="AB73" s="382"/>
      <c r="AC73" s="382"/>
      <c r="AD73" s="382"/>
      <c r="AE73" s="382"/>
      <c r="AF73" s="382"/>
      <c r="AG73" s="382"/>
      <c r="AH73" s="382"/>
      <c r="AI73" s="382"/>
      <c r="AJ73" s="382"/>
      <c r="AK73" s="382"/>
      <c r="AL73" s="382"/>
      <c r="AM73" s="382"/>
      <c r="AN73" s="382"/>
      <c r="AO73" s="382"/>
      <c r="AP73" s="382"/>
      <c r="AQ73" s="382"/>
      <c r="AR73" s="383"/>
      <c r="AS73" s="79"/>
    </row>
    <row r="78" spans="1:45" ht="18" x14ac:dyDescent="0.25">
      <c r="D78" s="25"/>
    </row>
    <row r="79" spans="1:45" ht="18" x14ac:dyDescent="0.25">
      <c r="D79" s="26"/>
    </row>
    <row r="80" spans="1:45" ht="18" x14ac:dyDescent="0.25">
      <c r="D80" s="25"/>
    </row>
    <row r="81" spans="4:4" ht="18" x14ac:dyDescent="0.25">
      <c r="D81" s="25"/>
    </row>
    <row r="82" spans="4:4" ht="18" x14ac:dyDescent="0.25">
      <c r="D82" s="25"/>
    </row>
  </sheetData>
  <sheetProtection algorithmName="SHA-512" hashValue="W2V1caU/YNtAsm3p3NWrwL8A25EfBaN/UqMlxUYYERhq0ingwHT4TLEAtGBIdtSTr1/zFex64Tia8/yuHE0Y6g==" saltValue="EA2dCAW08m9vlDcehRn9Eg==" spinCount="100000" sheet="1" formatCells="0" selectLockedCells="1"/>
  <dataConsolidate/>
  <mergeCells count="51">
    <mergeCell ref="B1:AR1"/>
    <mergeCell ref="A2:AR2"/>
    <mergeCell ref="A3:AR3"/>
    <mergeCell ref="A4:AR4"/>
    <mergeCell ref="B5:T5"/>
    <mergeCell ref="U5:AR5"/>
    <mergeCell ref="B6:T6"/>
    <mergeCell ref="U6:AR6"/>
    <mergeCell ref="A7:AR7"/>
    <mergeCell ref="A8:A11"/>
    <mergeCell ref="B8:B11"/>
    <mergeCell ref="D8:AQ8"/>
    <mergeCell ref="AR8:AR11"/>
    <mergeCell ref="C9:C11"/>
    <mergeCell ref="D9:D11"/>
    <mergeCell ref="E9:E11"/>
    <mergeCell ref="F9:AQ9"/>
    <mergeCell ref="F10:P10"/>
    <mergeCell ref="Q10:X10"/>
    <mergeCell ref="Y10:AF10"/>
    <mergeCell ref="AG10:AM10"/>
    <mergeCell ref="AN10:AQ10"/>
    <mergeCell ref="A54:E55"/>
    <mergeCell ref="F54:AR54"/>
    <mergeCell ref="F55:AR55"/>
    <mergeCell ref="A56:E57"/>
    <mergeCell ref="F56:AR56"/>
    <mergeCell ref="F57:AR57"/>
    <mergeCell ref="B64:R64"/>
    <mergeCell ref="S64:AR64"/>
    <mergeCell ref="A58:E59"/>
    <mergeCell ref="F58:AR58"/>
    <mergeCell ref="F59:AR59"/>
    <mergeCell ref="A60:AR60"/>
    <mergeCell ref="B61:E61"/>
    <mergeCell ref="F61:R61"/>
    <mergeCell ref="S61:AR61"/>
    <mergeCell ref="B62:E62"/>
    <mergeCell ref="F62:R62"/>
    <mergeCell ref="S62:AR62"/>
    <mergeCell ref="B63:R63"/>
    <mergeCell ref="S63:AR63"/>
    <mergeCell ref="A71:AR71"/>
    <mergeCell ref="A72:AR72"/>
    <mergeCell ref="A73:AR73"/>
    <mergeCell ref="A65:AR65"/>
    <mergeCell ref="A66:AR66"/>
    <mergeCell ref="A67:AR67"/>
    <mergeCell ref="A68:AR68"/>
    <mergeCell ref="A69:AR69"/>
    <mergeCell ref="A70:AR70"/>
  </mergeCells>
  <dataValidations count="5">
    <dataValidation type="list" allowBlank="1" showInputMessage="1" showErrorMessage="1" sqref="D14 D16 D18 D20 D22 D24 D26 D28 D30 D32 D34 D36 D38 D40 D42 D44 D46 D48 D50 D52" xr:uid="{00000000-0002-0000-0700-000000000000}">
      <mc:AlternateContent xmlns:x12ac="http://schemas.microsoft.com/office/spreadsheetml/2011/1/ac" xmlns:mc="http://schemas.openxmlformats.org/markup-compatibility/2006">
        <mc:Choice Requires="x12ac">
          <x12ac:list>handel,gastronomia,usługi,"obsługa biurowa, pomieszczenia socjalne związane z działalnością produkcyjną",szkoły,żłobki,przedszkola,przemysłowe zakłady produkcyjne,"biura, urzędy i instytucje",szpitale,hotele i inne obiekty noclegowe</x12ac:list>
        </mc:Choice>
        <mc:Fallback>
          <formula1>"handel,gastronomia,usługi,obsługa biurowa, pomieszczenia socjalne związane z działalnością produkcyjną,szkoły,żłobki,przedszkola,przemysłowe zakłady produkcyjne,biura, urzędy i instytucje,szpitale,hotele i inne obiekty noclegowe"</formula1>
        </mc:Fallback>
      </mc:AlternateContent>
    </dataValidation>
    <dataValidation type="list" allowBlank="1" showInputMessage="1" showErrorMessage="1" sqref="B14" xr:uid="{00000000-0002-0000-0700-000001000000}">
      <formula1>",Z,N,B, ,"</formula1>
    </dataValidation>
    <dataValidation type="list" allowBlank="1" showInputMessage="1" showErrorMessage="1" sqref="B16 B18 B20 B22 B24 B26 B28 B30 B32 B34 B36 B38 B40 B42 B44 B46 B48 B50 B52" xr:uid="{00000000-0002-0000-0700-000002000000}">
      <formula1>",Z,N,B"</formula1>
    </dataValidation>
    <dataValidation type="list" allowBlank="1" showInputMessage="1" showErrorMessage="1" sqref="F14:P14 AN14:AQ14 F50:P50 AN50:AQ50 F16:P16 AN16:AQ16 F18:P18 AN18:AQ18 F20:P20 AN20:AQ20 F22:P22 AN22:AQ22 F24:P24 AN24:AQ24 F26:P26 AN26:AQ26 F28:P28 AN28:AQ28 F30:P30 AN30:AQ30 F32:P32 AN32:AQ32 F34:P34 AN34:AQ34 F36:P36 AN36:AQ36 F38:P38 AN38:AQ38 F40:P40 AN40:AQ40 F42:P42 AN42:AQ42 F44:P44 AN44:AQ44 F46:P46 AN46:AQ46 F48:P48 AN48:AQ48 F52:P52 AN52:AQ52" xr:uid="{00000000-0002-0000-0700-000003000000}">
      <mc:AlternateContent xmlns:x12ac="http://schemas.microsoft.com/office/spreadsheetml/2011/1/ac" xmlns:mc="http://schemas.openxmlformats.org/markup-compatibility/2006">
        <mc:Choice Requires="x12ac">
          <x12ac:list>0,"4,33","8,66","12,99","17,32","21,65","25,98","30,31","34,64","38,97","43,3","47,63","51,96","56,29","60,62","64,95"</x12ac:list>
        </mc:Choice>
        <mc:Fallback>
          <formula1>"0,4,33,8,66,12,99,17,32,21,65,25,98,30,31,34,64,38,97,43,3,47,63,51,96,56,29,60,62,64,95"</formula1>
        </mc:Fallback>
      </mc:AlternateContent>
    </dataValidation>
    <dataValidation type="list" allowBlank="1" showInputMessage="1" showErrorMessage="1" sqref="Q14:AM14 Q36:AM36 Q42:AM42 Q50:AM50 Q26:AM26 Q38:AM38 Q16:AM16 Q32:AM32 Q48:AM48 Q18:AM18 Q28:AM28 Q46:AM46 Q20:AM20 Q34:AM34 Q40:AM40 Q22:AM22 Q30:AM30 Q44:AM44 Q24:AM24 Q52:AM52" xr:uid="{00000000-0002-0000-0700-000004000000}">
      <mc:AlternateContent xmlns:x12ac="http://schemas.microsoft.com/office/spreadsheetml/2011/1/ac" xmlns:mc="http://schemas.openxmlformats.org/markup-compatibility/2006">
        <mc:Choice Requires="x12ac">
          <x12ac:list>"2,17","4,34","6,51","8,68","10,85","13,02","15,19","17,36","19,53","21,7","23,87","26,04","28,21","30,38","32,55"</x12ac:list>
        </mc:Choice>
        <mc:Fallback>
          <formula1>"2,17,4,34,6,51,8,68,10,85,13,02,15,19,17,36,19,53,21,7,23,87,26,04,28,21,30,38,32,55"</formula1>
        </mc:Fallback>
      </mc:AlternateContent>
    </dataValidation>
  </dataValidations>
  <printOptions horizontalCentered="1"/>
  <pageMargins left="0.25" right="0.25" top="0.75" bottom="0.75" header="0.3" footer="0.3"/>
  <pageSetup paperSize="8" scale="49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S82"/>
  <sheetViews>
    <sheetView showGridLines="0" view="pageBreakPreview" zoomScale="70" zoomScaleNormal="70" zoomScaleSheetLayoutView="70" workbookViewId="0">
      <pane ySplit="12" topLeftCell="A13" activePane="bottomLeft" state="frozen"/>
      <selection pane="bottomLeft" activeCell="B62" sqref="B62:E62"/>
    </sheetView>
  </sheetViews>
  <sheetFormatPr defaultRowHeight="15" x14ac:dyDescent="0.25"/>
  <cols>
    <col min="1" max="1" width="10.42578125" customWidth="1"/>
    <col min="2" max="2" width="9.85546875" customWidth="1"/>
    <col min="3" max="3" width="13.28515625" customWidth="1"/>
    <col min="4" max="4" width="33.85546875" customWidth="1"/>
    <col min="5" max="5" width="13.7109375" customWidth="1"/>
    <col min="6" max="13" width="6.7109375" customWidth="1"/>
    <col min="14" max="16" width="8.5703125" customWidth="1"/>
    <col min="17" max="21" width="6.7109375" customWidth="1"/>
    <col min="22" max="22" width="7.5703125" customWidth="1"/>
    <col min="23" max="25" width="8.28515625" customWidth="1"/>
    <col min="26" max="29" width="6.7109375" customWidth="1"/>
    <col min="30" max="32" width="8.42578125" customWidth="1"/>
    <col min="33" max="34" width="7.85546875" customWidth="1"/>
    <col min="35" max="37" width="6.7109375" customWidth="1"/>
    <col min="38" max="39" width="8.5703125" customWidth="1"/>
    <col min="40" max="40" width="6.7109375" customWidth="1"/>
    <col min="41" max="42" width="8.7109375" customWidth="1"/>
    <col min="43" max="43" width="8.5703125" customWidth="1"/>
    <col min="44" max="44" width="24.28515625" customWidth="1"/>
  </cols>
  <sheetData>
    <row r="1" spans="1:45" ht="18" customHeight="1" thickBot="1" x14ac:dyDescent="0.3">
      <c r="A1" t="s">
        <v>174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7"/>
      <c r="Z1" s="257"/>
      <c r="AA1" s="257"/>
      <c r="AB1" s="257"/>
      <c r="AC1" s="257"/>
      <c r="AD1" s="257"/>
      <c r="AE1" s="257"/>
      <c r="AF1" s="257"/>
      <c r="AG1" s="257"/>
      <c r="AH1" s="257"/>
      <c r="AI1" s="257"/>
      <c r="AJ1" s="257"/>
      <c r="AK1" s="257"/>
      <c r="AL1" s="257"/>
      <c r="AM1" s="257"/>
      <c r="AN1" s="257"/>
      <c r="AO1" s="257"/>
      <c r="AP1" s="257"/>
      <c r="AQ1" s="257"/>
      <c r="AR1" s="257"/>
    </row>
    <row r="2" spans="1:45" ht="18" customHeight="1" x14ac:dyDescent="0.25">
      <c r="A2" s="295" t="s">
        <v>236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  <c r="W2" s="296"/>
      <c r="X2" s="296"/>
      <c r="Y2" s="296"/>
      <c r="Z2" s="296"/>
      <c r="AA2" s="296"/>
      <c r="AB2" s="296"/>
      <c r="AC2" s="296"/>
      <c r="AD2" s="296"/>
      <c r="AE2" s="296"/>
      <c r="AF2" s="296"/>
      <c r="AG2" s="296"/>
      <c r="AH2" s="296"/>
      <c r="AI2" s="296"/>
      <c r="AJ2" s="296"/>
      <c r="AK2" s="296"/>
      <c r="AL2" s="296"/>
      <c r="AM2" s="296"/>
      <c r="AN2" s="296"/>
      <c r="AO2" s="296"/>
      <c r="AP2" s="296"/>
      <c r="AQ2" s="296"/>
      <c r="AR2" s="297"/>
      <c r="AS2" s="79"/>
    </row>
    <row r="3" spans="1:45" ht="79.5" customHeight="1" x14ac:dyDescent="0.25">
      <c r="A3" s="298" t="s">
        <v>247</v>
      </c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299"/>
      <c r="T3" s="299"/>
      <c r="U3" s="299"/>
      <c r="V3" s="299"/>
      <c r="W3" s="299"/>
      <c r="X3" s="299"/>
      <c r="Y3" s="299"/>
      <c r="Z3" s="299"/>
      <c r="AA3" s="299"/>
      <c r="AB3" s="299"/>
      <c r="AC3" s="299"/>
      <c r="AD3" s="299"/>
      <c r="AE3" s="299"/>
      <c r="AF3" s="299"/>
      <c r="AG3" s="299"/>
      <c r="AH3" s="299"/>
      <c r="AI3" s="299"/>
      <c r="AJ3" s="299"/>
      <c r="AK3" s="299"/>
      <c r="AL3" s="299"/>
      <c r="AM3" s="299"/>
      <c r="AN3" s="299"/>
      <c r="AO3" s="299"/>
      <c r="AP3" s="299"/>
      <c r="AQ3" s="299"/>
      <c r="AR3" s="300"/>
    </row>
    <row r="4" spans="1:45" ht="17.25" customHeight="1" x14ac:dyDescent="0.25">
      <c r="A4" s="301" t="s">
        <v>348</v>
      </c>
      <c r="B4" s="302"/>
      <c r="C4" s="302"/>
      <c r="D4" s="302"/>
      <c r="E4" s="302"/>
      <c r="F4" s="302"/>
      <c r="G4" s="302"/>
      <c r="H4" s="302"/>
      <c r="I4" s="302"/>
      <c r="J4" s="302"/>
      <c r="K4" s="302"/>
      <c r="L4" s="302"/>
      <c r="M4" s="302"/>
      <c r="N4" s="302"/>
      <c r="O4" s="302"/>
      <c r="P4" s="302"/>
      <c r="Q4" s="302"/>
      <c r="R4" s="302"/>
      <c r="S4" s="302"/>
      <c r="T4" s="302"/>
      <c r="U4" s="302"/>
      <c r="V4" s="302"/>
      <c r="W4" s="302"/>
      <c r="X4" s="302"/>
      <c r="Y4" s="302"/>
      <c r="Z4" s="302"/>
      <c r="AA4" s="302"/>
      <c r="AB4" s="302"/>
      <c r="AC4" s="302"/>
      <c r="AD4" s="302"/>
      <c r="AE4" s="302"/>
      <c r="AF4" s="302"/>
      <c r="AG4" s="302"/>
      <c r="AH4" s="302"/>
      <c r="AI4" s="302"/>
      <c r="AJ4" s="302"/>
      <c r="AK4" s="302"/>
      <c r="AL4" s="302"/>
      <c r="AM4" s="302"/>
      <c r="AN4" s="302"/>
      <c r="AO4" s="302"/>
      <c r="AP4" s="302"/>
      <c r="AQ4" s="302"/>
      <c r="AR4" s="303"/>
      <c r="AS4" s="79"/>
    </row>
    <row r="5" spans="1:45" ht="10.5" customHeight="1" x14ac:dyDescent="0.25">
      <c r="A5" s="51"/>
      <c r="B5" s="304" t="s">
        <v>239</v>
      </c>
      <c r="C5" s="305"/>
      <c r="D5" s="305"/>
      <c r="E5" s="305"/>
      <c r="F5" s="305"/>
      <c r="G5" s="305"/>
      <c r="H5" s="305"/>
      <c r="I5" s="305"/>
      <c r="J5" s="305"/>
      <c r="K5" s="305"/>
      <c r="L5" s="305"/>
      <c r="M5" s="305"/>
      <c r="N5" s="305"/>
      <c r="O5" s="305"/>
      <c r="P5" s="305"/>
      <c r="Q5" s="305"/>
      <c r="R5" s="305"/>
      <c r="S5" s="305"/>
      <c r="T5" s="306"/>
      <c r="U5" s="304" t="s">
        <v>238</v>
      </c>
      <c r="V5" s="305"/>
      <c r="W5" s="305"/>
      <c r="X5" s="305"/>
      <c r="Y5" s="305"/>
      <c r="Z5" s="305"/>
      <c r="AA5" s="305"/>
      <c r="AB5" s="305"/>
      <c r="AC5" s="305"/>
      <c r="AD5" s="305"/>
      <c r="AE5" s="305"/>
      <c r="AF5" s="305"/>
      <c r="AG5" s="305"/>
      <c r="AH5" s="305"/>
      <c r="AI5" s="305"/>
      <c r="AJ5" s="305"/>
      <c r="AK5" s="305"/>
      <c r="AL5" s="305"/>
      <c r="AM5" s="305"/>
      <c r="AN5" s="305"/>
      <c r="AO5" s="305"/>
      <c r="AP5" s="305"/>
      <c r="AQ5" s="305"/>
      <c r="AR5" s="307"/>
      <c r="AS5" s="79"/>
    </row>
    <row r="6" spans="1:45" ht="42.75" customHeight="1" x14ac:dyDescent="0.25">
      <c r="A6" s="52"/>
      <c r="B6" s="272"/>
      <c r="C6" s="273"/>
      <c r="D6" s="273"/>
      <c r="E6" s="273"/>
      <c r="F6" s="273"/>
      <c r="G6" s="273"/>
      <c r="H6" s="273"/>
      <c r="I6" s="273"/>
      <c r="J6" s="273"/>
      <c r="K6" s="273"/>
      <c r="L6" s="273"/>
      <c r="M6" s="273"/>
      <c r="N6" s="273"/>
      <c r="O6" s="273"/>
      <c r="P6" s="273"/>
      <c r="Q6" s="273"/>
      <c r="R6" s="273"/>
      <c r="S6" s="273"/>
      <c r="T6" s="274"/>
      <c r="U6" s="272"/>
      <c r="V6" s="273"/>
      <c r="W6" s="273"/>
      <c r="X6" s="273"/>
      <c r="Y6" s="273"/>
      <c r="Z6" s="273"/>
      <c r="AA6" s="273"/>
      <c r="AB6" s="273"/>
      <c r="AC6" s="273"/>
      <c r="AD6" s="273"/>
      <c r="AE6" s="273"/>
      <c r="AF6" s="273"/>
      <c r="AG6" s="273"/>
      <c r="AH6" s="273"/>
      <c r="AI6" s="273"/>
      <c r="AJ6" s="273"/>
      <c r="AK6" s="273"/>
      <c r="AL6" s="273"/>
      <c r="AM6" s="273"/>
      <c r="AN6" s="273"/>
      <c r="AO6" s="273"/>
      <c r="AP6" s="273"/>
      <c r="AQ6" s="273"/>
      <c r="AR6" s="308"/>
      <c r="AS6" s="79"/>
    </row>
    <row r="7" spans="1:45" ht="16.5" customHeight="1" thickBot="1" x14ac:dyDescent="0.3">
      <c r="A7" s="309" t="s">
        <v>349</v>
      </c>
      <c r="B7" s="310"/>
      <c r="C7" s="310"/>
      <c r="D7" s="310"/>
      <c r="E7" s="310"/>
      <c r="F7" s="310"/>
      <c r="G7" s="310"/>
      <c r="H7" s="310"/>
      <c r="I7" s="310"/>
      <c r="J7" s="310"/>
      <c r="K7" s="310"/>
      <c r="L7" s="310"/>
      <c r="M7" s="310"/>
      <c r="N7" s="310"/>
      <c r="O7" s="310"/>
      <c r="P7" s="310"/>
      <c r="Q7" s="310"/>
      <c r="R7" s="310"/>
      <c r="S7" s="310"/>
      <c r="T7" s="310"/>
      <c r="U7" s="310"/>
      <c r="V7" s="310"/>
      <c r="W7" s="310"/>
      <c r="X7" s="310"/>
      <c r="Y7" s="310"/>
      <c r="Z7" s="310"/>
      <c r="AA7" s="310"/>
      <c r="AB7" s="310"/>
      <c r="AC7" s="310"/>
      <c r="AD7" s="310"/>
      <c r="AE7" s="310"/>
      <c r="AF7" s="310"/>
      <c r="AG7" s="310"/>
      <c r="AH7" s="310"/>
      <c r="AI7" s="310"/>
      <c r="AJ7" s="310"/>
      <c r="AK7" s="310"/>
      <c r="AL7" s="310"/>
      <c r="AM7" s="310"/>
      <c r="AN7" s="310"/>
      <c r="AO7" s="310"/>
      <c r="AP7" s="310"/>
      <c r="AQ7" s="310"/>
      <c r="AR7" s="311"/>
      <c r="AS7" s="79"/>
    </row>
    <row r="8" spans="1:45" ht="16.5" customHeight="1" x14ac:dyDescent="0.25">
      <c r="A8" s="312" t="s">
        <v>342</v>
      </c>
      <c r="B8" s="314" t="s">
        <v>248</v>
      </c>
      <c r="C8" s="21" t="s">
        <v>168</v>
      </c>
      <c r="D8" s="316" t="s">
        <v>241</v>
      </c>
      <c r="E8" s="317"/>
      <c r="F8" s="318"/>
      <c r="G8" s="318"/>
      <c r="H8" s="318"/>
      <c r="I8" s="318"/>
      <c r="J8" s="318"/>
      <c r="K8" s="318"/>
      <c r="L8" s="318"/>
      <c r="M8" s="318"/>
      <c r="N8" s="318"/>
      <c r="O8" s="318"/>
      <c r="P8" s="318"/>
      <c r="Q8" s="318"/>
      <c r="R8" s="318"/>
      <c r="S8" s="318"/>
      <c r="T8" s="318"/>
      <c r="U8" s="318"/>
      <c r="V8" s="318"/>
      <c r="W8" s="318"/>
      <c r="X8" s="318"/>
      <c r="Y8" s="318"/>
      <c r="Z8" s="318"/>
      <c r="AA8" s="318"/>
      <c r="AB8" s="318"/>
      <c r="AC8" s="318"/>
      <c r="AD8" s="318"/>
      <c r="AE8" s="318"/>
      <c r="AF8" s="318"/>
      <c r="AG8" s="318"/>
      <c r="AH8" s="318"/>
      <c r="AI8" s="318"/>
      <c r="AJ8" s="318"/>
      <c r="AK8" s="318"/>
      <c r="AL8" s="318"/>
      <c r="AM8" s="318"/>
      <c r="AN8" s="318"/>
      <c r="AO8" s="318"/>
      <c r="AP8" s="318"/>
      <c r="AQ8" s="319"/>
      <c r="AR8" s="320" t="s">
        <v>271</v>
      </c>
    </row>
    <row r="9" spans="1:45" ht="36.75" customHeight="1" x14ac:dyDescent="0.25">
      <c r="A9" s="313"/>
      <c r="B9" s="315"/>
      <c r="C9" s="322" t="s">
        <v>240</v>
      </c>
      <c r="D9" s="313" t="s">
        <v>249</v>
      </c>
      <c r="E9" s="323" t="s">
        <v>250</v>
      </c>
      <c r="F9" s="315" t="s">
        <v>390</v>
      </c>
      <c r="G9" s="315"/>
      <c r="H9" s="315"/>
      <c r="I9" s="315"/>
      <c r="J9" s="315"/>
      <c r="K9" s="315"/>
      <c r="L9" s="315"/>
      <c r="M9" s="315"/>
      <c r="N9" s="315"/>
      <c r="O9" s="315"/>
      <c r="P9" s="315"/>
      <c r="Q9" s="315"/>
      <c r="R9" s="315"/>
      <c r="S9" s="315"/>
      <c r="T9" s="315"/>
      <c r="U9" s="315"/>
      <c r="V9" s="315"/>
      <c r="W9" s="315"/>
      <c r="X9" s="315"/>
      <c r="Y9" s="315"/>
      <c r="Z9" s="315"/>
      <c r="AA9" s="315"/>
      <c r="AB9" s="315"/>
      <c r="AC9" s="315"/>
      <c r="AD9" s="315"/>
      <c r="AE9" s="315"/>
      <c r="AF9" s="315"/>
      <c r="AG9" s="315"/>
      <c r="AH9" s="315"/>
      <c r="AI9" s="315"/>
      <c r="AJ9" s="315"/>
      <c r="AK9" s="315"/>
      <c r="AL9" s="315"/>
      <c r="AM9" s="315"/>
      <c r="AN9" s="315"/>
      <c r="AO9" s="315"/>
      <c r="AP9" s="315"/>
      <c r="AQ9" s="323"/>
      <c r="AR9" s="321"/>
    </row>
    <row r="10" spans="1:45" ht="21" customHeight="1" x14ac:dyDescent="0.25">
      <c r="A10" s="313"/>
      <c r="B10" s="315"/>
      <c r="C10" s="322"/>
      <c r="D10" s="313"/>
      <c r="E10" s="323"/>
      <c r="F10" s="324" t="s">
        <v>359</v>
      </c>
      <c r="G10" s="324"/>
      <c r="H10" s="324"/>
      <c r="I10" s="324"/>
      <c r="J10" s="324"/>
      <c r="K10" s="324"/>
      <c r="L10" s="324"/>
      <c r="M10" s="324"/>
      <c r="N10" s="324"/>
      <c r="O10" s="324"/>
      <c r="P10" s="324"/>
      <c r="Q10" s="325" t="s">
        <v>32</v>
      </c>
      <c r="R10" s="326"/>
      <c r="S10" s="326"/>
      <c r="T10" s="326"/>
      <c r="U10" s="326"/>
      <c r="V10" s="326"/>
      <c r="W10" s="326"/>
      <c r="X10" s="327"/>
      <c r="Y10" s="328" t="s">
        <v>31</v>
      </c>
      <c r="Z10" s="329"/>
      <c r="AA10" s="329"/>
      <c r="AB10" s="329"/>
      <c r="AC10" s="329"/>
      <c r="AD10" s="329"/>
      <c r="AE10" s="329"/>
      <c r="AF10" s="330"/>
      <c r="AG10" s="331" t="s">
        <v>33</v>
      </c>
      <c r="AH10" s="332"/>
      <c r="AI10" s="332"/>
      <c r="AJ10" s="332"/>
      <c r="AK10" s="332"/>
      <c r="AL10" s="332"/>
      <c r="AM10" s="333"/>
      <c r="AN10" s="334" t="s">
        <v>34</v>
      </c>
      <c r="AO10" s="335"/>
      <c r="AP10" s="335"/>
      <c r="AQ10" s="335"/>
      <c r="AR10" s="321"/>
    </row>
    <row r="11" spans="1:45" ht="45" customHeight="1" x14ac:dyDescent="0.25">
      <c r="A11" s="313"/>
      <c r="B11" s="315"/>
      <c r="C11" s="322"/>
      <c r="D11" s="313"/>
      <c r="E11" s="323"/>
      <c r="F11" s="14" t="s">
        <v>267</v>
      </c>
      <c r="G11" s="14" t="s">
        <v>268</v>
      </c>
      <c r="H11" s="14" t="s">
        <v>269</v>
      </c>
      <c r="I11" s="14" t="s">
        <v>259</v>
      </c>
      <c r="J11" s="14" t="s">
        <v>347</v>
      </c>
      <c r="K11" s="14" t="s">
        <v>260</v>
      </c>
      <c r="L11" s="14" t="s">
        <v>261</v>
      </c>
      <c r="M11" s="14" t="s">
        <v>262</v>
      </c>
      <c r="N11" s="27" t="s">
        <v>362</v>
      </c>
      <c r="O11" s="27" t="s">
        <v>363</v>
      </c>
      <c r="P11" s="27" t="s">
        <v>364</v>
      </c>
      <c r="Q11" s="14" t="s">
        <v>267</v>
      </c>
      <c r="R11" s="14" t="s">
        <v>268</v>
      </c>
      <c r="S11" s="14" t="s">
        <v>347</v>
      </c>
      <c r="T11" s="14" t="s">
        <v>360</v>
      </c>
      <c r="U11" s="14" t="s">
        <v>361</v>
      </c>
      <c r="V11" s="27" t="s">
        <v>362</v>
      </c>
      <c r="W11" s="27" t="s">
        <v>363</v>
      </c>
      <c r="X11" s="27" t="s">
        <v>364</v>
      </c>
      <c r="Y11" s="14" t="s">
        <v>267</v>
      </c>
      <c r="Z11" s="14" t="s">
        <v>268</v>
      </c>
      <c r="AA11" s="14" t="s">
        <v>347</v>
      </c>
      <c r="AB11" s="14" t="s">
        <v>360</v>
      </c>
      <c r="AC11" s="14" t="s">
        <v>361</v>
      </c>
      <c r="AD11" s="27" t="s">
        <v>362</v>
      </c>
      <c r="AE11" s="27" t="s">
        <v>363</v>
      </c>
      <c r="AF11" s="27" t="s">
        <v>364</v>
      </c>
      <c r="AG11" s="14" t="s">
        <v>267</v>
      </c>
      <c r="AH11" s="14" t="s">
        <v>268</v>
      </c>
      <c r="AI11" s="14" t="s">
        <v>347</v>
      </c>
      <c r="AJ11" s="14" t="s">
        <v>360</v>
      </c>
      <c r="AK11" s="14" t="s">
        <v>361</v>
      </c>
      <c r="AL11" s="27" t="s">
        <v>362</v>
      </c>
      <c r="AM11" s="27" t="s">
        <v>363</v>
      </c>
      <c r="AN11" s="14" t="s">
        <v>267</v>
      </c>
      <c r="AO11" s="14" t="s">
        <v>268</v>
      </c>
      <c r="AP11" s="14" t="s">
        <v>347</v>
      </c>
      <c r="AQ11" s="31" t="s">
        <v>362</v>
      </c>
      <c r="AR11" s="321"/>
      <c r="AS11" s="69"/>
    </row>
    <row r="12" spans="1:45" ht="14.25" customHeight="1" thickBot="1" x14ac:dyDescent="0.3">
      <c r="A12" s="23" t="s">
        <v>165</v>
      </c>
      <c r="B12" s="24" t="s">
        <v>166</v>
      </c>
      <c r="C12" s="28" t="s">
        <v>167</v>
      </c>
      <c r="D12" s="23" t="s">
        <v>245</v>
      </c>
      <c r="E12" s="29" t="s">
        <v>246</v>
      </c>
      <c r="F12" s="22" t="s">
        <v>346</v>
      </c>
      <c r="G12" s="22" t="s">
        <v>251</v>
      </c>
      <c r="H12" s="22" t="s">
        <v>252</v>
      </c>
      <c r="I12" s="22" t="s">
        <v>253</v>
      </c>
      <c r="J12" s="22" t="s">
        <v>254</v>
      </c>
      <c r="K12" s="22" t="s">
        <v>255</v>
      </c>
      <c r="L12" s="22" t="s">
        <v>256</v>
      </c>
      <c r="M12" s="22" t="s">
        <v>257</v>
      </c>
      <c r="N12" s="22" t="s">
        <v>258</v>
      </c>
      <c r="O12" s="22" t="s">
        <v>263</v>
      </c>
      <c r="P12" s="22" t="s">
        <v>264</v>
      </c>
      <c r="Q12" s="22" t="s">
        <v>265</v>
      </c>
      <c r="R12" s="22" t="s">
        <v>266</v>
      </c>
      <c r="S12" s="22" t="s">
        <v>365</v>
      </c>
      <c r="T12" s="22" t="s">
        <v>366</v>
      </c>
      <c r="U12" s="22" t="s">
        <v>367</v>
      </c>
      <c r="V12" s="22" t="s">
        <v>368</v>
      </c>
      <c r="W12" s="22" t="s">
        <v>1</v>
      </c>
      <c r="X12" s="22" t="s">
        <v>388</v>
      </c>
      <c r="Y12" s="22" t="s">
        <v>369</v>
      </c>
      <c r="Z12" s="22" t="s">
        <v>370</v>
      </c>
      <c r="AA12" s="22" t="s">
        <v>371</v>
      </c>
      <c r="AB12" s="22" t="s">
        <v>372</v>
      </c>
      <c r="AC12" s="22" t="s">
        <v>373</v>
      </c>
      <c r="AD12" s="22" t="s">
        <v>374</v>
      </c>
      <c r="AE12" s="22" t="s">
        <v>375</v>
      </c>
      <c r="AF12" s="22" t="s">
        <v>376</v>
      </c>
      <c r="AG12" s="22" t="s">
        <v>377</v>
      </c>
      <c r="AH12" s="22" t="s">
        <v>378</v>
      </c>
      <c r="AI12" s="22" t="s">
        <v>379</v>
      </c>
      <c r="AJ12" s="22" t="s">
        <v>380</v>
      </c>
      <c r="AK12" s="22" t="s">
        <v>381</v>
      </c>
      <c r="AL12" s="22" t="s">
        <v>382</v>
      </c>
      <c r="AM12" s="22" t="s">
        <v>383</v>
      </c>
      <c r="AN12" s="22" t="s">
        <v>384</v>
      </c>
      <c r="AO12" s="22" t="s">
        <v>385</v>
      </c>
      <c r="AP12" s="22" t="s">
        <v>386</v>
      </c>
      <c r="AQ12" s="29" t="s">
        <v>387</v>
      </c>
      <c r="AR12" s="30" t="s">
        <v>1109</v>
      </c>
      <c r="AS12" s="69"/>
    </row>
    <row r="13" spans="1:45" ht="10.5" customHeight="1" x14ac:dyDescent="0.25">
      <c r="A13" s="58" t="s">
        <v>38</v>
      </c>
      <c r="B13" s="59" t="s">
        <v>58</v>
      </c>
      <c r="C13" s="60" t="s">
        <v>28</v>
      </c>
      <c r="D13" s="71" t="s">
        <v>86</v>
      </c>
      <c r="E13" s="59" t="s">
        <v>99</v>
      </c>
      <c r="F13" s="59" t="s">
        <v>119</v>
      </c>
      <c r="G13" s="59" t="s">
        <v>143</v>
      </c>
      <c r="H13" s="59" t="s">
        <v>178</v>
      </c>
      <c r="I13" s="59" t="s">
        <v>198</v>
      </c>
      <c r="J13" s="59" t="s">
        <v>276</v>
      </c>
      <c r="K13" s="59" t="s">
        <v>284</v>
      </c>
      <c r="L13" s="59" t="s">
        <v>292</v>
      </c>
      <c r="M13" s="59" t="s">
        <v>460</v>
      </c>
      <c r="N13" s="59" t="s">
        <v>474</v>
      </c>
      <c r="O13" s="61" t="s">
        <v>531</v>
      </c>
      <c r="P13" s="59" t="s">
        <v>499</v>
      </c>
      <c r="Q13" s="59" t="s">
        <v>513</v>
      </c>
      <c r="R13" s="59" t="s">
        <v>517</v>
      </c>
      <c r="S13" s="59" t="s">
        <v>549</v>
      </c>
      <c r="T13" s="59" t="s">
        <v>569</v>
      </c>
      <c r="U13" s="59" t="s">
        <v>589</v>
      </c>
      <c r="V13" s="59" t="s">
        <v>609</v>
      </c>
      <c r="W13" s="59" t="s">
        <v>629</v>
      </c>
      <c r="X13" s="59" t="s">
        <v>649</v>
      </c>
      <c r="Y13" s="59" t="s">
        <v>669</v>
      </c>
      <c r="Z13" s="59" t="s">
        <v>689</v>
      </c>
      <c r="AA13" s="59" t="s">
        <v>709</v>
      </c>
      <c r="AB13" s="59" t="s">
        <v>729</v>
      </c>
      <c r="AC13" s="59" t="s">
        <v>749</v>
      </c>
      <c r="AD13" s="59" t="s">
        <v>769</v>
      </c>
      <c r="AE13" s="59" t="s">
        <v>789</v>
      </c>
      <c r="AF13" s="61" t="s">
        <v>822</v>
      </c>
      <c r="AG13" s="59" t="s">
        <v>842</v>
      </c>
      <c r="AH13" s="59" t="s">
        <v>862</v>
      </c>
      <c r="AI13" s="59" t="s">
        <v>882</v>
      </c>
      <c r="AJ13" s="61" t="s">
        <v>902</v>
      </c>
      <c r="AK13" s="59" t="s">
        <v>912</v>
      </c>
      <c r="AL13" s="59" t="s">
        <v>932</v>
      </c>
      <c r="AM13" s="59" t="s">
        <v>952</v>
      </c>
      <c r="AN13" s="59" t="s">
        <v>972</v>
      </c>
      <c r="AO13" s="59" t="s">
        <v>992</v>
      </c>
      <c r="AP13" s="59" t="s">
        <v>1009</v>
      </c>
      <c r="AQ13" s="62" t="s">
        <v>1029</v>
      </c>
      <c r="AR13" s="80" t="s">
        <v>1049</v>
      </c>
      <c r="AS13" s="17"/>
    </row>
    <row r="14" spans="1:45" ht="29.25" customHeight="1" x14ac:dyDescent="0.25">
      <c r="A14" s="87"/>
      <c r="B14" s="68"/>
      <c r="C14" s="67"/>
      <c r="D14" s="70"/>
      <c r="E14" s="66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4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2" t="str">
        <f>IF(B14="","",IF(B14="N",ROUND(F14*6,2)+ROUND(G14*12.5,2)+ROUND(H14*19,2)+ROUND(I14*34.5,2)+ROUND(J14*58,2)+ROUND(K14*317.5,2)+ROUND(L14*423,2)+ROUND(M14*635,2)+ROUND(N14*79,2)+ROUND(O14*158.5,2)+ROUND(P14*264.5,2)+ROUND(Q14*6,2)+ROUND(R14*12.5,2)+ROUND(S14*58,2)+ROUND(T14*79,2)+ROUND(U14*132,2)+ROUND(V14*79,2)+ROUND(W14*158.5,2)+ROUND(X14*264.5,2)+ROUND(Y14*6,2)+ROUND(Z14*12.5,2)+ROUND(AA14*58,2)+ROUND(AB14*79,2)+ROUND(AC14*132,2)+ROUND(AD14*79,2)+ROUND(AE14*158.5,2)+ROUND(AF14*264.5,2)+ROUND(AG14*6,2)+ROUND(AH14*12.5,2)+ROUND(AI14*58,2)+ROUND(AJ14*79,2)+ROUND(AK14*132,2)+ROUND(AL14*79,2)+ROUND(AM14*158.5,2)+ROUND(AN14*6,2)+ROUND(AO14*12.5,2)+ROUND(AP14*58,2)+ROUND(AQ14*79,2),IF(B14="B","brak przesłanek do naliczenia opłaty",IF(B14="Z",IF(C14=0,0,IF(C14="","",IF(C14=1,34*C14,IF(C14=2,34*C14,IF(C14=3,34*C14,IF(C14=4,34*C14,IF(C14=5,34*C14,IF(C14&gt;5,34*C14,"nieprawidłowa "))))))))))))</f>
        <v/>
      </c>
      <c r="AS14" s="17"/>
    </row>
    <row r="15" spans="1:45" ht="8.25" customHeight="1" x14ac:dyDescent="0.25">
      <c r="A15" s="64" t="s">
        <v>39</v>
      </c>
      <c r="B15" s="63" t="s">
        <v>59</v>
      </c>
      <c r="C15" s="65" t="s">
        <v>68</v>
      </c>
      <c r="D15" s="72" t="s">
        <v>3</v>
      </c>
      <c r="E15" s="63" t="s">
        <v>100</v>
      </c>
      <c r="F15" s="85" t="s">
        <v>120</v>
      </c>
      <c r="G15" s="85" t="s">
        <v>144</v>
      </c>
      <c r="H15" s="85" t="s">
        <v>179</v>
      </c>
      <c r="I15" s="85" t="s">
        <v>199</v>
      </c>
      <c r="J15" s="85" t="s">
        <v>277</v>
      </c>
      <c r="K15" s="85" t="s">
        <v>285</v>
      </c>
      <c r="L15" s="85" t="s">
        <v>293</v>
      </c>
      <c r="M15" s="85" t="s">
        <v>461</v>
      </c>
      <c r="N15" s="85" t="s">
        <v>475</v>
      </c>
      <c r="O15" s="85" t="s">
        <v>532</v>
      </c>
      <c r="P15" s="85" t="s">
        <v>500</v>
      </c>
      <c r="Q15" s="85" t="s">
        <v>514</v>
      </c>
      <c r="R15" s="85" t="s">
        <v>518</v>
      </c>
      <c r="S15" s="85" t="s">
        <v>550</v>
      </c>
      <c r="T15" s="85" t="s">
        <v>570</v>
      </c>
      <c r="U15" s="85" t="s">
        <v>590</v>
      </c>
      <c r="V15" s="85" t="s">
        <v>610</v>
      </c>
      <c r="W15" s="85" t="s">
        <v>630</v>
      </c>
      <c r="X15" s="85" t="s">
        <v>650</v>
      </c>
      <c r="Y15" s="85" t="s">
        <v>670</v>
      </c>
      <c r="Z15" s="85" t="s">
        <v>690</v>
      </c>
      <c r="AA15" s="85" t="s">
        <v>710</v>
      </c>
      <c r="AB15" s="85" t="s">
        <v>730</v>
      </c>
      <c r="AC15" s="85" t="s">
        <v>750</v>
      </c>
      <c r="AD15" s="85" t="s">
        <v>770</v>
      </c>
      <c r="AE15" s="85" t="s">
        <v>790</v>
      </c>
      <c r="AF15" s="85" t="s">
        <v>823</v>
      </c>
      <c r="AG15" s="85" t="s">
        <v>843</v>
      </c>
      <c r="AH15" s="85" t="s">
        <v>863</v>
      </c>
      <c r="AI15" s="85" t="s">
        <v>883</v>
      </c>
      <c r="AJ15" s="85" t="s">
        <v>903</v>
      </c>
      <c r="AK15" s="85" t="s">
        <v>913</v>
      </c>
      <c r="AL15" s="85" t="s">
        <v>933</v>
      </c>
      <c r="AM15" s="85" t="s">
        <v>953</v>
      </c>
      <c r="AN15" s="85" t="s">
        <v>973</v>
      </c>
      <c r="AO15" s="85" t="s">
        <v>993</v>
      </c>
      <c r="AP15" s="85" t="s">
        <v>1010</v>
      </c>
      <c r="AQ15" s="86" t="s">
        <v>1030</v>
      </c>
      <c r="AR15" s="81" t="s">
        <v>1050</v>
      </c>
    </row>
    <row r="16" spans="1:45" ht="29.25" customHeight="1" x14ac:dyDescent="0.25">
      <c r="A16" s="87"/>
      <c r="B16" s="68"/>
      <c r="C16" s="67"/>
      <c r="D16" s="70"/>
      <c r="E16" s="66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4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2" t="str">
        <f>IF(B16="","",IF(B16="N",ROUND(F16*6,2)+ROUND(G16*12.5,2)+ROUND(H16*19,2)+ROUND(I16*34.5,2)+ROUND(J16*58,2)+ROUND(K16*317.5,2)+ROUND(L16*423,2)+ROUND(M16*635,2)+ROUND(N16*79,2)+ROUND(O16*158.5,2)+ROUND(P16*264.5,2)+ROUND(Q16*6,2)+ROUND(R16*12.5,2)+ROUND(S16*58,2)+ROUND(T16*79,2)+ROUND(U16*132,2)+ROUND(V16*79,2)+ROUND(W16*158.5,2)+ROUND(X16*264.5,2)+ROUND(Y16*6,2)+ROUND(Z16*12.5,2)+ROUND(AA16*58,2)+ROUND(AB16*79,2)+ROUND(AC16*132,2)+ROUND(AD16*79,2)+ROUND(AE16*158.5,2)+ROUND(AF16*264.5,2)+ROUND(AG16*6,2)+ROUND(AH16*12.5,2)+ROUND(AI16*58,2)+ROUND(AJ16*79,2)+ROUND(AK16*132,2)+ROUND(AL16*79,2)+ROUND(AM16*158.5,2)+ROUND(AN16*6,2)+ROUND(AO16*12.5,2)+ROUND(AP16*58,2)+ROUND(AQ16*79,2),IF(B16="B","brak przesłanek do naliczenia opłaty",IF(B16="Z",IF(C16=0,0,IF(C16="","",IF(C16=1,34*C16,IF(C16=2,34*C16,IF(C16=3,34*C16,IF(C16=4,34*C16,IF(C16=5,34*C16,IF(C16&gt;5,34*C16,"nieprawidłowa "))))))))))))</f>
        <v/>
      </c>
    </row>
    <row r="17" spans="1:44" ht="9.75" customHeight="1" x14ac:dyDescent="0.25">
      <c r="A17" s="64" t="s">
        <v>40</v>
      </c>
      <c r="B17" s="63" t="s">
        <v>60</v>
      </c>
      <c r="C17" s="65" t="s">
        <v>69</v>
      </c>
      <c r="D17" s="72" t="s">
        <v>4</v>
      </c>
      <c r="E17" s="63" t="s">
        <v>101</v>
      </c>
      <c r="F17" s="85" t="s">
        <v>121</v>
      </c>
      <c r="G17" s="85" t="s">
        <v>145</v>
      </c>
      <c r="H17" s="85" t="s">
        <v>180</v>
      </c>
      <c r="I17" s="85" t="s">
        <v>200</v>
      </c>
      <c r="J17" s="85" t="s">
        <v>278</v>
      </c>
      <c r="K17" s="85" t="s">
        <v>286</v>
      </c>
      <c r="L17" s="85" t="s">
        <v>448</v>
      </c>
      <c r="M17" s="85" t="s">
        <v>462</v>
      </c>
      <c r="N17" s="85" t="s">
        <v>476</v>
      </c>
      <c r="O17" s="85" t="s">
        <v>533</v>
      </c>
      <c r="P17" s="85" t="s">
        <v>501</v>
      </c>
      <c r="Q17" s="85" t="s">
        <v>515</v>
      </c>
      <c r="R17" s="85" t="s">
        <v>330</v>
      </c>
      <c r="S17" s="85" t="s">
        <v>551</v>
      </c>
      <c r="T17" s="85" t="s">
        <v>571</v>
      </c>
      <c r="U17" s="85" t="s">
        <v>591</v>
      </c>
      <c r="V17" s="85" t="s">
        <v>611</v>
      </c>
      <c r="W17" s="85" t="s">
        <v>631</v>
      </c>
      <c r="X17" s="85" t="s">
        <v>651</v>
      </c>
      <c r="Y17" s="85" t="s">
        <v>671</v>
      </c>
      <c r="Z17" s="85" t="s">
        <v>691</v>
      </c>
      <c r="AA17" s="85" t="s">
        <v>711</v>
      </c>
      <c r="AB17" s="85" t="s">
        <v>731</v>
      </c>
      <c r="AC17" s="85" t="s">
        <v>751</v>
      </c>
      <c r="AD17" s="85" t="s">
        <v>771</v>
      </c>
      <c r="AE17" s="85" t="s">
        <v>791</v>
      </c>
      <c r="AF17" s="85" t="s">
        <v>824</v>
      </c>
      <c r="AG17" s="85" t="s">
        <v>844</v>
      </c>
      <c r="AH17" s="85" t="s">
        <v>864</v>
      </c>
      <c r="AI17" s="85" t="s">
        <v>884</v>
      </c>
      <c r="AJ17" s="85" t="s">
        <v>904</v>
      </c>
      <c r="AK17" s="85" t="s">
        <v>914</v>
      </c>
      <c r="AL17" s="85" t="s">
        <v>934</v>
      </c>
      <c r="AM17" s="85" t="s">
        <v>954</v>
      </c>
      <c r="AN17" s="85" t="s">
        <v>974</v>
      </c>
      <c r="AO17" s="85" t="s">
        <v>994</v>
      </c>
      <c r="AP17" s="85" t="s">
        <v>1011</v>
      </c>
      <c r="AQ17" s="86" t="s">
        <v>1031</v>
      </c>
      <c r="AR17" s="81" t="s">
        <v>1051</v>
      </c>
    </row>
    <row r="18" spans="1:44" ht="29.25" customHeight="1" x14ac:dyDescent="0.25">
      <c r="A18" s="87"/>
      <c r="B18" s="68"/>
      <c r="C18" s="67"/>
      <c r="D18" s="70"/>
      <c r="E18" s="66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4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2" t="str">
        <f>IF(B18="","",IF(B18="N",ROUND(F18*6,2)+ROUND(G18*12.5,2)+ROUND(H18*19,2)+ROUND(I18*34.5,2)+ROUND(J18*58,2)+ROUND(K18*317.5,2)+ROUND(L18*423,2)+ROUND(M18*635,2)+ROUND(N18*79,2)+ROUND(O18*158.5,2)+ROUND(P18*264.5,2)+ROUND(Q18*6,2)+ROUND(R18*12.5,2)+ROUND(S18*58,2)+ROUND(T18*79,2)+ROUND(U18*132,2)+ROUND(V18*79,2)+ROUND(W18*158.5,2)+ROUND(X18*264.5,2)+ROUND(Y18*6,2)+ROUND(Z18*12.5,2)+ROUND(AA18*58,2)+ROUND(AB18*79,2)+ROUND(AC18*132,2)+ROUND(AD18*79,2)+ROUND(AE18*158.5,2)+ROUND(AF18*264.5,2)+ROUND(AG18*6,2)+ROUND(AH18*12.5,2)+ROUND(AI18*58,2)+ROUND(AJ18*79,2)+ROUND(AK18*132,2)+ROUND(AL18*79,2)+ROUND(AM18*158.5,2)+ROUND(AN18*6,2)+ROUND(AO18*12.5,2)+ROUND(AP18*58,2)+ROUND(AQ18*79,2),IF(B18="B","brak przesłanek do naliczenia opłaty",IF(B18="Z",IF(C18=0,0,IF(C18="","",IF(C18=1,34*C18,IF(C18=2,34*C18,IF(C18=3,34*C18,IF(C18=4,34*C18,IF(C18=5,34*C18,IF(C18&gt;5,34*C18,"nieprawidłowa "))))))))))))</f>
        <v/>
      </c>
    </row>
    <row r="19" spans="1:44" ht="8.25" customHeight="1" x14ac:dyDescent="0.25">
      <c r="A19" s="64" t="s">
        <v>41</v>
      </c>
      <c r="B19" s="63" t="s">
        <v>61</v>
      </c>
      <c r="C19" s="65" t="s">
        <v>70</v>
      </c>
      <c r="D19" s="72" t="s">
        <v>5</v>
      </c>
      <c r="E19" s="63" t="s">
        <v>102</v>
      </c>
      <c r="F19" s="85" t="s">
        <v>122</v>
      </c>
      <c r="G19" s="85" t="s">
        <v>146</v>
      </c>
      <c r="H19" s="85" t="s">
        <v>181</v>
      </c>
      <c r="I19" s="85" t="s">
        <v>201</v>
      </c>
      <c r="J19" s="85" t="s">
        <v>279</v>
      </c>
      <c r="K19" s="85" t="s">
        <v>287</v>
      </c>
      <c r="L19" s="85" t="s">
        <v>449</v>
      </c>
      <c r="M19" s="85" t="s">
        <v>463</v>
      </c>
      <c r="N19" s="85" t="s">
        <v>477</v>
      </c>
      <c r="O19" s="85" t="s">
        <v>534</v>
      </c>
      <c r="P19" s="85" t="s">
        <v>502</v>
      </c>
      <c r="Q19" s="85" t="s">
        <v>516</v>
      </c>
      <c r="R19" s="85" t="s">
        <v>331</v>
      </c>
      <c r="S19" s="85" t="s">
        <v>552</v>
      </c>
      <c r="T19" s="85" t="s">
        <v>572</v>
      </c>
      <c r="U19" s="85" t="s">
        <v>592</v>
      </c>
      <c r="V19" s="85" t="s">
        <v>612</v>
      </c>
      <c r="W19" s="85" t="s">
        <v>632</v>
      </c>
      <c r="X19" s="85" t="s">
        <v>652</v>
      </c>
      <c r="Y19" s="85" t="s">
        <v>672</v>
      </c>
      <c r="Z19" s="85" t="s">
        <v>692</v>
      </c>
      <c r="AA19" s="85" t="s">
        <v>712</v>
      </c>
      <c r="AB19" s="85" t="s">
        <v>732</v>
      </c>
      <c r="AC19" s="85" t="s">
        <v>752</v>
      </c>
      <c r="AD19" s="85" t="s">
        <v>772</v>
      </c>
      <c r="AE19" s="85" t="s">
        <v>792</v>
      </c>
      <c r="AF19" s="85" t="s">
        <v>825</v>
      </c>
      <c r="AG19" s="85" t="s">
        <v>845</v>
      </c>
      <c r="AH19" s="85" t="s">
        <v>865</v>
      </c>
      <c r="AI19" s="85" t="s">
        <v>885</v>
      </c>
      <c r="AJ19" s="85" t="s">
        <v>905</v>
      </c>
      <c r="AK19" s="85" t="s">
        <v>915</v>
      </c>
      <c r="AL19" s="85" t="s">
        <v>935</v>
      </c>
      <c r="AM19" s="85" t="s">
        <v>955</v>
      </c>
      <c r="AN19" s="85" t="s">
        <v>975</v>
      </c>
      <c r="AO19" s="85" t="s">
        <v>995</v>
      </c>
      <c r="AP19" s="85" t="s">
        <v>1012</v>
      </c>
      <c r="AQ19" s="86" t="s">
        <v>1032</v>
      </c>
      <c r="AR19" s="81" t="s">
        <v>1052</v>
      </c>
    </row>
    <row r="20" spans="1:44" ht="29.25" customHeight="1" x14ac:dyDescent="0.25">
      <c r="A20" s="87"/>
      <c r="B20" s="68"/>
      <c r="C20" s="67"/>
      <c r="D20" s="70"/>
      <c r="E20" s="66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4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2" t="str">
        <f>IF(B20="","",IF(B20="N",ROUND(F20*6,2)+ROUND(G20*12.5,2)+ROUND(H20*19,2)+ROUND(I20*34.5,2)+ROUND(J20*58,2)+ROUND(K20*317.5,2)+ROUND(L20*423,2)+ROUND(M20*635,2)+ROUND(N20*79,2)+ROUND(O20*158.5,2)+ROUND(P20*264.5,2)+ROUND(Q20*6,2)+ROUND(R20*12.5,2)+ROUND(S20*58,2)+ROUND(T20*79,2)+ROUND(U20*132,2)+ROUND(V20*79,2)+ROUND(W20*158.5,2)+ROUND(X20*264.5,2)+ROUND(Y20*6,2)+ROUND(Z20*12.5,2)+ROUND(AA20*58,2)+ROUND(AB20*79,2)+ROUND(AC20*132,2)+ROUND(AD20*79,2)+ROUND(AE20*158.5,2)+ROUND(AF20*264.5,2)+ROUND(AG20*6,2)+ROUND(AH20*12.5,2)+ROUND(AI20*58,2)+ROUND(AJ20*79,2)+ROUND(AK20*132,2)+ROUND(AL20*79,2)+ROUND(AM20*158.5,2)+ROUND(AN20*6,2)+ROUND(AO20*12.5,2)+ROUND(AP20*58,2)+ROUND(AQ20*79,2),IF(B20="B","brak przesłanek do naliczenia opłaty",IF(B20="Z",IF(C20=0,0,IF(C20="","",IF(C20=1,34*C20,IF(C20=2,34*C20,IF(C20=3,34*C20,IF(C20=4,34*C20,IF(C20=5,34*C20,IF(C20&gt;5,34*C20,"nieprawidłowa "))))))))))))</f>
        <v/>
      </c>
    </row>
    <row r="21" spans="1:44" ht="9.75" customHeight="1" x14ac:dyDescent="0.25">
      <c r="A21" s="64" t="s">
        <v>42</v>
      </c>
      <c r="B21" s="63" t="s">
        <v>62</v>
      </c>
      <c r="C21" s="65" t="s">
        <v>20</v>
      </c>
      <c r="D21" s="72" t="s">
        <v>8</v>
      </c>
      <c r="E21" s="63" t="s">
        <v>103</v>
      </c>
      <c r="F21" s="85" t="s">
        <v>123</v>
      </c>
      <c r="G21" s="85" t="s">
        <v>147</v>
      </c>
      <c r="H21" s="85" t="s">
        <v>182</v>
      </c>
      <c r="I21" s="85" t="s">
        <v>202</v>
      </c>
      <c r="J21" s="85" t="s">
        <v>280</v>
      </c>
      <c r="K21" s="85" t="s">
        <v>436</v>
      </c>
      <c r="L21" s="85" t="s">
        <v>450</v>
      </c>
      <c r="M21" s="85" t="s">
        <v>464</v>
      </c>
      <c r="N21" s="85" t="s">
        <v>478</v>
      </c>
      <c r="O21" s="85" t="s">
        <v>535</v>
      </c>
      <c r="P21" s="85" t="s">
        <v>503</v>
      </c>
      <c r="Q21" s="85" t="s">
        <v>324</v>
      </c>
      <c r="R21" s="85" t="s">
        <v>332</v>
      </c>
      <c r="S21" s="85" t="s">
        <v>553</v>
      </c>
      <c r="T21" s="85" t="s">
        <v>573</v>
      </c>
      <c r="U21" s="85" t="s">
        <v>593</v>
      </c>
      <c r="V21" s="85" t="s">
        <v>613</v>
      </c>
      <c r="W21" s="85" t="s">
        <v>633</v>
      </c>
      <c r="X21" s="85" t="s">
        <v>653</v>
      </c>
      <c r="Y21" s="85" t="s">
        <v>673</v>
      </c>
      <c r="Z21" s="85" t="s">
        <v>693</v>
      </c>
      <c r="AA21" s="85" t="s">
        <v>713</v>
      </c>
      <c r="AB21" s="85" t="s">
        <v>733</v>
      </c>
      <c r="AC21" s="85" t="s">
        <v>753</v>
      </c>
      <c r="AD21" s="85" t="s">
        <v>773</v>
      </c>
      <c r="AE21" s="85" t="s">
        <v>793</v>
      </c>
      <c r="AF21" s="85" t="s">
        <v>826</v>
      </c>
      <c r="AG21" s="85" t="s">
        <v>846</v>
      </c>
      <c r="AH21" s="85" t="s">
        <v>866</v>
      </c>
      <c r="AI21" s="85" t="s">
        <v>886</v>
      </c>
      <c r="AJ21" s="85" t="s">
        <v>906</v>
      </c>
      <c r="AK21" s="85" t="s">
        <v>916</v>
      </c>
      <c r="AL21" s="85" t="s">
        <v>936</v>
      </c>
      <c r="AM21" s="85" t="s">
        <v>956</v>
      </c>
      <c r="AN21" s="85" t="s">
        <v>976</v>
      </c>
      <c r="AO21" s="85" t="s">
        <v>996</v>
      </c>
      <c r="AP21" s="85" t="s">
        <v>1013</v>
      </c>
      <c r="AQ21" s="86" t="s">
        <v>1033</v>
      </c>
      <c r="AR21" s="81" t="s">
        <v>1053</v>
      </c>
    </row>
    <row r="22" spans="1:44" ht="29.25" customHeight="1" x14ac:dyDescent="0.25">
      <c r="A22" s="87"/>
      <c r="B22" s="68"/>
      <c r="C22" s="67"/>
      <c r="D22" s="70"/>
      <c r="E22" s="66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4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2" t="str">
        <f>IF(B22="","",IF(B22="N",ROUND(F22*6,2)+ROUND(G22*12.5,2)+ROUND(H22*19,2)+ROUND(I22*34.5,2)+ROUND(J22*58,2)+ROUND(K22*317.5,2)+ROUND(L22*423,2)+ROUND(M22*635,2)+ROUND(N22*79,2)+ROUND(O22*158.5,2)+ROUND(P22*264.5,2)+ROUND(Q22*6,2)+ROUND(R22*12.5,2)+ROUND(S22*58,2)+ROUND(T22*79,2)+ROUND(U22*132,2)+ROUND(V22*79,2)+ROUND(W22*158.5,2)+ROUND(X22*264.5,2)+ROUND(Y22*6,2)+ROUND(Z22*12.5,2)+ROUND(AA22*58,2)+ROUND(AB22*79,2)+ROUND(AC22*132,2)+ROUND(AD22*79,2)+ROUND(AE22*158.5,2)+ROUND(AF22*264.5,2)+ROUND(AG22*6,2)+ROUND(AH22*12.5,2)+ROUND(AI22*58,2)+ROUND(AJ22*79,2)+ROUND(AK22*132,2)+ROUND(AL22*79,2)+ROUND(AM22*158.5,2)+ROUND(AN22*6,2)+ROUND(AO22*12.5,2)+ROUND(AP22*58,2)+ROUND(AQ22*79,2),IF(B22="B","brak przesłanek do naliczenia opłaty",IF(B22="Z",IF(C22=0,0,IF(C22="","",IF(C22=1,34*C22,IF(C22=2,34*C22,IF(C22=3,34*C22,IF(C22=4,34*C22,IF(C22=5,34*C22,IF(C22&gt;5,34*C22,"nieprawidłowa "))))))))))))</f>
        <v/>
      </c>
    </row>
    <row r="23" spans="1:44" ht="8.25" customHeight="1" x14ac:dyDescent="0.25">
      <c r="A23" s="64" t="s">
        <v>43</v>
      </c>
      <c r="B23" s="63" t="s">
        <v>213</v>
      </c>
      <c r="C23" s="65" t="s">
        <v>71</v>
      </c>
      <c r="D23" s="72" t="s">
        <v>9</v>
      </c>
      <c r="E23" s="63" t="s">
        <v>104</v>
      </c>
      <c r="F23" s="85" t="s">
        <v>124</v>
      </c>
      <c r="G23" s="85" t="s">
        <v>148</v>
      </c>
      <c r="H23" s="85" t="s">
        <v>183</v>
      </c>
      <c r="I23" s="85" t="s">
        <v>203</v>
      </c>
      <c r="J23" s="85" t="s">
        <v>281</v>
      </c>
      <c r="K23" s="85" t="s">
        <v>437</v>
      </c>
      <c r="L23" s="85" t="s">
        <v>451</v>
      </c>
      <c r="M23" s="85" t="s">
        <v>465</v>
      </c>
      <c r="N23" s="85" t="s">
        <v>479</v>
      </c>
      <c r="O23" s="85" t="s">
        <v>536</v>
      </c>
      <c r="P23" s="85" t="s">
        <v>504</v>
      </c>
      <c r="Q23" s="85" t="s">
        <v>325</v>
      </c>
      <c r="R23" s="85" t="s">
        <v>333</v>
      </c>
      <c r="S23" s="85" t="s">
        <v>554</v>
      </c>
      <c r="T23" s="85" t="s">
        <v>574</v>
      </c>
      <c r="U23" s="85" t="s">
        <v>594</v>
      </c>
      <c r="V23" s="85" t="s">
        <v>614</v>
      </c>
      <c r="W23" s="85" t="s">
        <v>634</v>
      </c>
      <c r="X23" s="85" t="s">
        <v>654</v>
      </c>
      <c r="Y23" s="85" t="s">
        <v>674</v>
      </c>
      <c r="Z23" s="85" t="s">
        <v>694</v>
      </c>
      <c r="AA23" s="85" t="s">
        <v>714</v>
      </c>
      <c r="AB23" s="85" t="s">
        <v>734</v>
      </c>
      <c r="AC23" s="85" t="s">
        <v>754</v>
      </c>
      <c r="AD23" s="85" t="s">
        <v>774</v>
      </c>
      <c r="AE23" s="85" t="s">
        <v>794</v>
      </c>
      <c r="AF23" s="85" t="s">
        <v>827</v>
      </c>
      <c r="AG23" s="85" t="s">
        <v>847</v>
      </c>
      <c r="AH23" s="85" t="s">
        <v>867</v>
      </c>
      <c r="AI23" s="85" t="s">
        <v>887</v>
      </c>
      <c r="AJ23" s="85" t="s">
        <v>907</v>
      </c>
      <c r="AK23" s="85" t="s">
        <v>917</v>
      </c>
      <c r="AL23" s="85" t="s">
        <v>937</v>
      </c>
      <c r="AM23" s="85" t="s">
        <v>957</v>
      </c>
      <c r="AN23" s="85" t="s">
        <v>977</v>
      </c>
      <c r="AO23" s="85" t="s">
        <v>997</v>
      </c>
      <c r="AP23" s="85" t="s">
        <v>1014</v>
      </c>
      <c r="AQ23" s="86" t="s">
        <v>1034</v>
      </c>
      <c r="AR23" s="81" t="s">
        <v>1054</v>
      </c>
    </row>
    <row r="24" spans="1:44" ht="29.25" customHeight="1" x14ac:dyDescent="0.25">
      <c r="A24" s="87"/>
      <c r="B24" s="68"/>
      <c r="C24" s="67"/>
      <c r="D24" s="70"/>
      <c r="E24" s="66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4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2" t="str">
        <f>IF(B24="","",IF(B24="N",ROUND(F24*6,2)+ROUND(G24*12.5,2)+ROUND(H24*19,2)+ROUND(I24*34.5,2)+ROUND(J24*58,2)+ROUND(K24*317.5,2)+ROUND(L24*423,2)+ROUND(M24*635,2)+ROUND(N24*79,2)+ROUND(O24*158.5,2)+ROUND(P24*264.5,2)+ROUND(Q24*6,2)+ROUND(R24*12.5,2)+ROUND(S24*58,2)+ROUND(T24*79,2)+ROUND(U24*132,2)+ROUND(V24*79,2)+ROUND(W24*158.5,2)+ROUND(X24*264.5,2)+ROUND(Y24*6,2)+ROUND(Z24*12.5,2)+ROUND(AA24*58,2)+ROUND(AB24*79,2)+ROUND(AC24*132,2)+ROUND(AD24*79,2)+ROUND(AE24*158.5,2)+ROUND(AF24*264.5,2)+ROUND(AG24*6,2)+ROUND(AH24*12.5,2)+ROUND(AI24*58,2)+ROUND(AJ24*79,2)+ROUND(AK24*132,2)+ROUND(AL24*79,2)+ROUND(AM24*158.5,2)+ROUND(AN24*6,2)+ROUND(AO24*12.5,2)+ROUND(AP24*58,2)+ROUND(AQ24*79,2),IF(B24="B","brak przesłanek do naliczenia opłaty",IF(B24="Z",IF(C24=0,0,IF(C24="","",IF(C24=1,34*C24,IF(C24=2,34*C24,IF(C24=3,34*C24,IF(C24=4,34*C24,IF(C24=5,34*C24,IF(C24&gt;5,34*C24,"nieprawidłowa "))))))))))))</f>
        <v/>
      </c>
    </row>
    <row r="25" spans="1:44" ht="9" customHeight="1" x14ac:dyDescent="0.25">
      <c r="A25" s="64" t="s">
        <v>44</v>
      </c>
      <c r="B25" s="63" t="s">
        <v>63</v>
      </c>
      <c r="C25" s="65" t="s">
        <v>72</v>
      </c>
      <c r="D25" s="72" t="s">
        <v>6</v>
      </c>
      <c r="E25" s="63" t="s">
        <v>105</v>
      </c>
      <c r="F25" s="85" t="s">
        <v>125</v>
      </c>
      <c r="G25" s="85" t="s">
        <v>149</v>
      </c>
      <c r="H25" s="85" t="s">
        <v>184</v>
      </c>
      <c r="I25" s="85" t="s">
        <v>204</v>
      </c>
      <c r="J25" s="85" t="s">
        <v>424</v>
      </c>
      <c r="K25" s="85" t="s">
        <v>438</v>
      </c>
      <c r="L25" s="85" t="s">
        <v>452</v>
      </c>
      <c r="M25" s="85" t="s">
        <v>466</v>
      </c>
      <c r="N25" s="85" t="s">
        <v>480</v>
      </c>
      <c r="O25" s="85" t="s">
        <v>537</v>
      </c>
      <c r="P25" s="85" t="s">
        <v>318</v>
      </c>
      <c r="Q25" s="85" t="s">
        <v>326</v>
      </c>
      <c r="R25" s="85" t="s">
        <v>334</v>
      </c>
      <c r="S25" s="85" t="s">
        <v>555</v>
      </c>
      <c r="T25" s="85" t="s">
        <v>575</v>
      </c>
      <c r="U25" s="85" t="s">
        <v>595</v>
      </c>
      <c r="V25" s="85" t="s">
        <v>615</v>
      </c>
      <c r="W25" s="85" t="s">
        <v>635</v>
      </c>
      <c r="X25" s="85" t="s">
        <v>655</v>
      </c>
      <c r="Y25" s="85" t="s">
        <v>675</v>
      </c>
      <c r="Z25" s="85" t="s">
        <v>695</v>
      </c>
      <c r="AA25" s="85" t="s">
        <v>715</v>
      </c>
      <c r="AB25" s="85" t="s">
        <v>735</v>
      </c>
      <c r="AC25" s="85" t="s">
        <v>755</v>
      </c>
      <c r="AD25" s="85" t="s">
        <v>775</v>
      </c>
      <c r="AE25" s="85" t="s">
        <v>795</v>
      </c>
      <c r="AF25" s="85" t="s">
        <v>828</v>
      </c>
      <c r="AG25" s="85" t="s">
        <v>848</v>
      </c>
      <c r="AH25" s="85" t="s">
        <v>868</v>
      </c>
      <c r="AI25" s="85" t="s">
        <v>888</v>
      </c>
      <c r="AJ25" s="85" t="s">
        <v>908</v>
      </c>
      <c r="AK25" s="85" t="s">
        <v>918</v>
      </c>
      <c r="AL25" s="85" t="s">
        <v>938</v>
      </c>
      <c r="AM25" s="85" t="s">
        <v>958</v>
      </c>
      <c r="AN25" s="85" t="s">
        <v>978</v>
      </c>
      <c r="AO25" s="85" t="s">
        <v>998</v>
      </c>
      <c r="AP25" s="85" t="s">
        <v>1015</v>
      </c>
      <c r="AQ25" s="86" t="s">
        <v>1035</v>
      </c>
      <c r="AR25" s="81" t="s">
        <v>1055</v>
      </c>
    </row>
    <row r="26" spans="1:44" ht="29.25" customHeight="1" x14ac:dyDescent="0.25">
      <c r="A26" s="87"/>
      <c r="B26" s="68"/>
      <c r="C26" s="67"/>
      <c r="D26" s="70"/>
      <c r="E26" s="66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4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2" t="str">
        <f>IF(B26="","",IF(B26="N",ROUND(F26*6,2)+ROUND(G26*12.5,2)+ROUND(H26*19,2)+ROUND(I26*34.5,2)+ROUND(J26*58,2)+ROUND(K26*317.5,2)+ROUND(L26*423,2)+ROUND(M26*635,2)+ROUND(N26*79,2)+ROUND(O26*158.5,2)+ROUND(P26*264.5,2)+ROUND(Q26*6,2)+ROUND(R26*12.5,2)+ROUND(S26*58,2)+ROUND(T26*79,2)+ROUND(U26*132,2)+ROUND(V26*79,2)+ROUND(W26*158.5,2)+ROUND(X26*264.5,2)+ROUND(Y26*6,2)+ROUND(Z26*12.5,2)+ROUND(AA26*58,2)+ROUND(AB26*79,2)+ROUND(AC26*132,2)+ROUND(AD26*79,2)+ROUND(AE26*158.5,2)+ROUND(AF26*264.5,2)+ROUND(AG26*6,2)+ROUND(AH26*12.5,2)+ROUND(AI26*58,2)+ROUND(AJ26*79,2)+ROUND(AK26*132,2)+ROUND(AL26*79,2)+ROUND(AM26*158.5,2)+ROUND(AN26*6,2)+ROUND(AO26*12.5,2)+ROUND(AP26*58,2)+ROUND(AQ26*79,2),IF(B26="B","brak przesłanek do naliczenia opłaty",IF(B26="Z",IF(C26=0,0,IF(C26="","",IF(C26=1,34*C26,IF(C26=2,34*C26,IF(C26=3,34*C26,IF(C26=4,34*C26,IF(C26=5,34*C26,IF(C26&gt;5,34*C26,"nieprawidłowa "))))))))))))</f>
        <v/>
      </c>
    </row>
    <row r="27" spans="1:44" ht="8.25" customHeight="1" x14ac:dyDescent="0.25">
      <c r="A27" s="64" t="s">
        <v>45</v>
      </c>
      <c r="B27" s="63" t="s">
        <v>64</v>
      </c>
      <c r="C27" s="65" t="s">
        <v>73</v>
      </c>
      <c r="D27" s="72" t="s">
        <v>7</v>
      </c>
      <c r="E27" s="63" t="s">
        <v>106</v>
      </c>
      <c r="F27" s="85" t="s">
        <v>126</v>
      </c>
      <c r="G27" s="85" t="s">
        <v>150</v>
      </c>
      <c r="H27" s="85" t="s">
        <v>185</v>
      </c>
      <c r="I27" s="85" t="s">
        <v>205</v>
      </c>
      <c r="J27" s="85" t="s">
        <v>425</v>
      </c>
      <c r="K27" s="85" t="s">
        <v>439</v>
      </c>
      <c r="L27" s="85" t="s">
        <v>453</v>
      </c>
      <c r="M27" s="85" t="s">
        <v>467</v>
      </c>
      <c r="N27" s="85" t="s">
        <v>486</v>
      </c>
      <c r="O27" s="85" t="s">
        <v>538</v>
      </c>
      <c r="P27" s="85" t="s">
        <v>319</v>
      </c>
      <c r="Q27" s="85" t="s">
        <v>327</v>
      </c>
      <c r="R27" s="85" t="s">
        <v>335</v>
      </c>
      <c r="S27" s="85" t="s">
        <v>556</v>
      </c>
      <c r="T27" s="85" t="s">
        <v>576</v>
      </c>
      <c r="U27" s="85" t="s">
        <v>596</v>
      </c>
      <c r="V27" s="85" t="s">
        <v>616</v>
      </c>
      <c r="W27" s="85" t="s">
        <v>636</v>
      </c>
      <c r="X27" s="85" t="s">
        <v>656</v>
      </c>
      <c r="Y27" s="85" t="s">
        <v>676</v>
      </c>
      <c r="Z27" s="85" t="s">
        <v>696</v>
      </c>
      <c r="AA27" s="85" t="s">
        <v>716</v>
      </c>
      <c r="AB27" s="85" t="s">
        <v>736</v>
      </c>
      <c r="AC27" s="85" t="s">
        <v>756</v>
      </c>
      <c r="AD27" s="85" t="s">
        <v>776</v>
      </c>
      <c r="AE27" s="85" t="s">
        <v>809</v>
      </c>
      <c r="AF27" s="85" t="s">
        <v>829</v>
      </c>
      <c r="AG27" s="85" t="s">
        <v>849</v>
      </c>
      <c r="AH27" s="85" t="s">
        <v>869</v>
      </c>
      <c r="AI27" s="85" t="s">
        <v>889</v>
      </c>
      <c r="AJ27" s="85" t="s">
        <v>796</v>
      </c>
      <c r="AK27" s="85" t="s">
        <v>919</v>
      </c>
      <c r="AL27" s="85" t="s">
        <v>939</v>
      </c>
      <c r="AM27" s="85" t="s">
        <v>959</v>
      </c>
      <c r="AN27" s="85" t="s">
        <v>979</v>
      </c>
      <c r="AO27" s="85" t="s">
        <v>999</v>
      </c>
      <c r="AP27" s="85" t="s">
        <v>1016</v>
      </c>
      <c r="AQ27" s="86" t="s">
        <v>1036</v>
      </c>
      <c r="AR27" s="81" t="s">
        <v>1056</v>
      </c>
    </row>
    <row r="28" spans="1:44" ht="29.25" customHeight="1" x14ac:dyDescent="0.25">
      <c r="A28" s="87"/>
      <c r="B28" s="68"/>
      <c r="C28" s="67"/>
      <c r="D28" s="70"/>
      <c r="E28" s="66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4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2" t="str">
        <f>IF(B28="","",IF(B28="N",ROUND(F28*6,2)+ROUND(G28*12.5,2)+ROUND(H28*19,2)+ROUND(I28*34.5,2)+ROUND(J28*58,2)+ROUND(K28*317.5,2)+ROUND(L28*423,2)+ROUND(M28*635,2)+ROUND(N28*79,2)+ROUND(O28*158.5,2)+ROUND(P28*264.5,2)+ROUND(Q28*6,2)+ROUND(R28*12.5,2)+ROUND(S28*58,2)+ROUND(T28*79,2)+ROUND(U28*132,2)+ROUND(V28*79,2)+ROUND(W28*158.5,2)+ROUND(X28*264.5,2)+ROUND(Y28*6,2)+ROUND(Z28*12.5,2)+ROUND(AA28*58,2)+ROUND(AB28*79,2)+ROUND(AC28*132,2)+ROUND(AD28*79,2)+ROUND(AE28*158.5,2)+ROUND(AF28*264.5,2)+ROUND(AG28*6,2)+ROUND(AH28*12.5,2)+ROUND(AI28*58,2)+ROUND(AJ28*79,2)+ROUND(AK28*132,2)+ROUND(AL28*79,2)+ROUND(AM28*158.5,2)+ROUND(AN28*6,2)+ROUND(AO28*12.5,2)+ROUND(AP28*58,2)+ROUND(AQ28*79,2),IF(B28="B","brak przesłanek do naliczenia opłaty",IF(B28="Z",IF(C28=0,0,IF(C28="","",IF(C28=1,34*C28,IF(C28=2,34*C28,IF(C28=3,34*C28,IF(C28=4,34*C28,IF(C28=5,34*C28,IF(C28&gt;5,34*C28,"nieprawidłowa "))))))))))))</f>
        <v/>
      </c>
    </row>
    <row r="29" spans="1:44" ht="9" customHeight="1" x14ac:dyDescent="0.25">
      <c r="A29" s="64" t="s">
        <v>46</v>
      </c>
      <c r="B29" s="63" t="s">
        <v>65</v>
      </c>
      <c r="C29" s="65" t="s">
        <v>74</v>
      </c>
      <c r="D29" s="72" t="s">
        <v>87</v>
      </c>
      <c r="E29" s="63" t="s">
        <v>107</v>
      </c>
      <c r="F29" s="85" t="s">
        <v>127</v>
      </c>
      <c r="G29" s="85" t="s">
        <v>151</v>
      </c>
      <c r="H29" s="85" t="s">
        <v>186</v>
      </c>
      <c r="I29" s="85" t="s">
        <v>206</v>
      </c>
      <c r="J29" s="85" t="s">
        <v>426</v>
      </c>
      <c r="K29" s="85" t="s">
        <v>440</v>
      </c>
      <c r="L29" s="85" t="s">
        <v>454</v>
      </c>
      <c r="M29" s="85" t="s">
        <v>468</v>
      </c>
      <c r="N29" s="85" t="s">
        <v>487</v>
      </c>
      <c r="O29" s="85" t="s">
        <v>312</v>
      </c>
      <c r="P29" s="85" t="s">
        <v>320</v>
      </c>
      <c r="Q29" s="85" t="s">
        <v>328</v>
      </c>
      <c r="R29" s="85" t="s">
        <v>519</v>
      </c>
      <c r="S29" s="85" t="s">
        <v>557</v>
      </c>
      <c r="T29" s="85" t="s">
        <v>577</v>
      </c>
      <c r="U29" s="85" t="s">
        <v>597</v>
      </c>
      <c r="V29" s="85" t="s">
        <v>617</v>
      </c>
      <c r="W29" s="85" t="s">
        <v>637</v>
      </c>
      <c r="X29" s="85" t="s">
        <v>657</v>
      </c>
      <c r="Y29" s="85" t="s">
        <v>677</v>
      </c>
      <c r="Z29" s="85" t="s">
        <v>697</v>
      </c>
      <c r="AA29" s="85" t="s">
        <v>717</v>
      </c>
      <c r="AB29" s="85" t="s">
        <v>737</v>
      </c>
      <c r="AC29" s="85" t="s">
        <v>757</v>
      </c>
      <c r="AD29" s="85" t="s">
        <v>777</v>
      </c>
      <c r="AE29" s="85" t="s">
        <v>810</v>
      </c>
      <c r="AF29" s="85" t="s">
        <v>830</v>
      </c>
      <c r="AG29" s="85" t="s">
        <v>850</v>
      </c>
      <c r="AH29" s="85" t="s">
        <v>870</v>
      </c>
      <c r="AI29" s="85" t="s">
        <v>890</v>
      </c>
      <c r="AJ29" s="85" t="s">
        <v>797</v>
      </c>
      <c r="AK29" s="85" t="s">
        <v>920</v>
      </c>
      <c r="AL29" s="85" t="s">
        <v>940</v>
      </c>
      <c r="AM29" s="85" t="s">
        <v>960</v>
      </c>
      <c r="AN29" s="85" t="s">
        <v>980</v>
      </c>
      <c r="AO29" s="85" t="s">
        <v>1000</v>
      </c>
      <c r="AP29" s="85" t="s">
        <v>1017</v>
      </c>
      <c r="AQ29" s="86" t="s">
        <v>1037</v>
      </c>
      <c r="AR29" s="81" t="s">
        <v>1057</v>
      </c>
    </row>
    <row r="30" spans="1:44" ht="29.25" customHeight="1" x14ac:dyDescent="0.25">
      <c r="A30" s="87"/>
      <c r="B30" s="68"/>
      <c r="C30" s="67"/>
      <c r="D30" s="70"/>
      <c r="E30" s="66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4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2" t="str">
        <f>IF(B30="","",IF(B30="N",ROUND(F30*6,2)+ROUND(G30*12.5,2)+ROUND(H30*19,2)+ROUND(I30*34.5,2)+ROUND(J30*58,2)+ROUND(K30*317.5,2)+ROUND(L30*423,2)+ROUND(M30*635,2)+ROUND(N30*79,2)+ROUND(O30*158.5,2)+ROUND(P30*264.5,2)+ROUND(Q30*6,2)+ROUND(R30*12.5,2)+ROUND(S30*58,2)+ROUND(T30*79,2)+ROUND(U30*132,2)+ROUND(V30*79,2)+ROUND(W30*158.5,2)+ROUND(X30*264.5,2)+ROUND(Y30*6,2)+ROUND(Z30*12.5,2)+ROUND(AA30*58,2)+ROUND(AB30*79,2)+ROUND(AC30*132,2)+ROUND(AD30*79,2)+ROUND(AE30*158.5,2)+ROUND(AF30*264.5,2)+ROUND(AG30*6,2)+ROUND(AH30*12.5,2)+ROUND(AI30*58,2)+ROUND(AJ30*79,2)+ROUND(AK30*132,2)+ROUND(AL30*79,2)+ROUND(AM30*158.5,2)+ROUND(AN30*6,2)+ROUND(AO30*12.5,2)+ROUND(AP30*58,2)+ROUND(AQ30*79,2),IF(B30="B","brak przesłanek do naliczenia opłaty",IF(B30="Z",IF(C30=0,0,IF(C30="","",IF(C30=1,34*C30,IF(C30=2,34*C30,IF(C30=3,34*C30,IF(C30=4,34*C30,IF(C30=5,34*C30,IF(C30&gt;5,34*C30,"nieprawidłowa "))))))))))))</f>
        <v/>
      </c>
    </row>
    <row r="31" spans="1:44" ht="9" customHeight="1" x14ac:dyDescent="0.25">
      <c r="A31" s="64" t="s">
        <v>47</v>
      </c>
      <c r="B31" s="63" t="s">
        <v>66</v>
      </c>
      <c r="C31" s="65" t="s">
        <v>75</v>
      </c>
      <c r="D31" s="72" t="s">
        <v>88</v>
      </c>
      <c r="E31" s="63" t="s">
        <v>108</v>
      </c>
      <c r="F31" s="85" t="s">
        <v>128</v>
      </c>
      <c r="G31" s="85" t="s">
        <v>152</v>
      </c>
      <c r="H31" s="85" t="s">
        <v>187</v>
      </c>
      <c r="I31" s="85" t="s">
        <v>207</v>
      </c>
      <c r="J31" s="85" t="s">
        <v>427</v>
      </c>
      <c r="K31" s="85" t="s">
        <v>441</v>
      </c>
      <c r="L31" s="85" t="s">
        <v>455</v>
      </c>
      <c r="M31" s="85" t="s">
        <v>469</v>
      </c>
      <c r="N31" s="85" t="s">
        <v>488</v>
      </c>
      <c r="O31" s="85" t="s">
        <v>313</v>
      </c>
      <c r="P31" s="85" t="s">
        <v>321</v>
      </c>
      <c r="Q31" s="85" t="s">
        <v>329</v>
      </c>
      <c r="R31" s="85" t="s">
        <v>520</v>
      </c>
      <c r="S31" s="85" t="s">
        <v>558</v>
      </c>
      <c r="T31" s="85" t="s">
        <v>578</v>
      </c>
      <c r="U31" s="85" t="s">
        <v>598</v>
      </c>
      <c r="V31" s="85" t="s">
        <v>618</v>
      </c>
      <c r="W31" s="85" t="s">
        <v>638</v>
      </c>
      <c r="X31" s="85" t="s">
        <v>658</v>
      </c>
      <c r="Y31" s="85" t="s">
        <v>678</v>
      </c>
      <c r="Z31" s="85" t="s">
        <v>698</v>
      </c>
      <c r="AA31" s="85" t="s">
        <v>718</v>
      </c>
      <c r="AB31" s="85" t="s">
        <v>738</v>
      </c>
      <c r="AC31" s="85" t="s">
        <v>758</v>
      </c>
      <c r="AD31" s="85" t="s">
        <v>778</v>
      </c>
      <c r="AE31" s="85" t="s">
        <v>811</v>
      </c>
      <c r="AF31" s="85" t="s">
        <v>831</v>
      </c>
      <c r="AG31" s="85" t="s">
        <v>851</v>
      </c>
      <c r="AH31" s="85" t="s">
        <v>871</v>
      </c>
      <c r="AI31" s="85" t="s">
        <v>891</v>
      </c>
      <c r="AJ31" s="85" t="s">
        <v>798</v>
      </c>
      <c r="AK31" s="85" t="s">
        <v>921</v>
      </c>
      <c r="AL31" s="85" t="s">
        <v>941</v>
      </c>
      <c r="AM31" s="85" t="s">
        <v>961</v>
      </c>
      <c r="AN31" s="85" t="s">
        <v>981</v>
      </c>
      <c r="AO31" s="85" t="s">
        <v>1001</v>
      </c>
      <c r="AP31" s="85" t="s">
        <v>1018</v>
      </c>
      <c r="AQ31" s="86" t="s">
        <v>1038</v>
      </c>
      <c r="AR31" s="81" t="s">
        <v>1058</v>
      </c>
    </row>
    <row r="32" spans="1:44" ht="29.25" customHeight="1" x14ac:dyDescent="0.25">
      <c r="A32" s="87"/>
      <c r="B32" s="68"/>
      <c r="C32" s="67"/>
      <c r="D32" s="70"/>
      <c r="E32" s="66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4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2" t="str">
        <f>IF(B32="","",IF(B32="N",ROUND(F32*6,2)+ROUND(G32*12.5,2)+ROUND(H32*19,2)+ROUND(I32*34.5,2)+ROUND(J32*58,2)+ROUND(K32*317.5,2)+ROUND(L32*423,2)+ROUND(M32*635,2)+ROUND(N32*79,2)+ROUND(O32*158.5,2)+ROUND(P32*264.5,2)+ROUND(Q32*6,2)+ROUND(R32*12.5,2)+ROUND(S32*58,2)+ROUND(T32*79,2)+ROUND(U32*132,2)+ROUND(V32*79,2)+ROUND(W32*158.5,2)+ROUND(X32*264.5,2)+ROUND(Y32*6,2)+ROUND(Z32*12.5,2)+ROUND(AA32*58,2)+ROUND(AB32*79,2)+ROUND(AC32*132,2)+ROUND(AD32*79,2)+ROUND(AE32*158.5,2)+ROUND(AF32*264.5,2)+ROUND(AG32*6,2)+ROUND(AH32*12.5,2)+ROUND(AI32*58,2)+ROUND(AJ32*79,2)+ROUND(AK32*132,2)+ROUND(AL32*79,2)+ROUND(AM32*158.5,2)+ROUND(AN32*6,2)+ROUND(AO32*12.5,2)+ROUND(AP32*58,2)+ROUND(AQ32*79,2),IF(B32="B","brak przesłanek do naliczenia opłaty",IF(B32="Z",IF(C32=0,0,IF(C32="","",IF(C32=1,34*C32,IF(C32=2,34*C32,IF(C32=3,34*C32,IF(C32=4,34*C32,IF(C32=5,34*C32,IF(C32&gt;5,34*C32,"nieprawidłowa "))))))))))))</f>
        <v/>
      </c>
    </row>
    <row r="33" spans="1:44" ht="9" customHeight="1" x14ac:dyDescent="0.25">
      <c r="A33" s="64" t="s">
        <v>48</v>
      </c>
      <c r="B33" s="63" t="s">
        <v>67</v>
      </c>
      <c r="C33" s="65" t="s">
        <v>76</v>
      </c>
      <c r="D33" s="72" t="s">
        <v>89</v>
      </c>
      <c r="E33" s="63" t="s">
        <v>109</v>
      </c>
      <c r="F33" s="85" t="s">
        <v>129</v>
      </c>
      <c r="G33" s="85" t="s">
        <v>153</v>
      </c>
      <c r="H33" s="85" t="s">
        <v>188</v>
      </c>
      <c r="I33" s="85" t="s">
        <v>208</v>
      </c>
      <c r="J33" s="85" t="s">
        <v>428</v>
      </c>
      <c r="K33" s="85" t="s">
        <v>442</v>
      </c>
      <c r="L33" s="85" t="s">
        <v>456</v>
      </c>
      <c r="M33" s="85" t="s">
        <v>470</v>
      </c>
      <c r="N33" s="85" t="s">
        <v>306</v>
      </c>
      <c r="O33" s="85" t="s">
        <v>314</v>
      </c>
      <c r="P33" s="85" t="s">
        <v>322</v>
      </c>
      <c r="Q33" s="85" t="s">
        <v>539</v>
      </c>
      <c r="R33" s="85" t="s">
        <v>521</v>
      </c>
      <c r="S33" s="85" t="s">
        <v>559</v>
      </c>
      <c r="T33" s="85" t="s">
        <v>579</v>
      </c>
      <c r="U33" s="85" t="s">
        <v>599</v>
      </c>
      <c r="V33" s="85" t="s">
        <v>619</v>
      </c>
      <c r="W33" s="85" t="s">
        <v>639</v>
      </c>
      <c r="X33" s="85" t="s">
        <v>659</v>
      </c>
      <c r="Y33" s="85" t="s">
        <v>679</v>
      </c>
      <c r="Z33" s="85" t="s">
        <v>699</v>
      </c>
      <c r="AA33" s="85" t="s">
        <v>719</v>
      </c>
      <c r="AB33" s="85" t="s">
        <v>739</v>
      </c>
      <c r="AC33" s="85" t="s">
        <v>759</v>
      </c>
      <c r="AD33" s="85" t="s">
        <v>779</v>
      </c>
      <c r="AE33" s="85" t="s">
        <v>812</v>
      </c>
      <c r="AF33" s="85" t="s">
        <v>832</v>
      </c>
      <c r="AG33" s="85" t="s">
        <v>852</v>
      </c>
      <c r="AH33" s="85" t="s">
        <v>872</v>
      </c>
      <c r="AI33" s="85" t="s">
        <v>892</v>
      </c>
      <c r="AJ33" s="85" t="s">
        <v>799</v>
      </c>
      <c r="AK33" s="85" t="s">
        <v>922</v>
      </c>
      <c r="AL33" s="85" t="s">
        <v>942</v>
      </c>
      <c r="AM33" s="85" t="s">
        <v>962</v>
      </c>
      <c r="AN33" s="85" t="s">
        <v>982</v>
      </c>
      <c r="AO33" s="85" t="s">
        <v>1002</v>
      </c>
      <c r="AP33" s="85" t="s">
        <v>1019</v>
      </c>
      <c r="AQ33" s="86" t="s">
        <v>1039</v>
      </c>
      <c r="AR33" s="81" t="s">
        <v>1059</v>
      </c>
    </row>
    <row r="34" spans="1:44" ht="29.25" customHeight="1" x14ac:dyDescent="0.25">
      <c r="A34" s="87"/>
      <c r="B34" s="68"/>
      <c r="C34" s="67"/>
      <c r="D34" s="70"/>
      <c r="E34" s="66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4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2" t="str">
        <f>IF(B34="","",IF(B34="N",ROUND(F34*6,2)+ROUND(G34*12.5,2)+ROUND(H34*19,2)+ROUND(I34*34.5,2)+ROUND(J34*58,2)+ROUND(K34*317.5,2)+ROUND(L34*423,2)+ROUND(M34*635,2)+ROUND(N34*79,2)+ROUND(O34*158.5,2)+ROUND(P34*264.5,2)+ROUND(Q34*6,2)+ROUND(R34*12.5,2)+ROUND(S34*58,2)+ROUND(T34*79,2)+ROUND(U34*132,2)+ROUND(V34*79,2)+ROUND(W34*158.5,2)+ROUND(X34*264.5,2)+ROUND(Y34*6,2)+ROUND(Z34*12.5,2)+ROUND(AA34*58,2)+ROUND(AB34*79,2)+ROUND(AC34*132,2)+ROUND(AD34*79,2)+ROUND(AE34*158.5,2)+ROUND(AF34*264.5,2)+ROUND(AG34*6,2)+ROUND(AH34*12.5,2)+ROUND(AI34*58,2)+ROUND(AJ34*79,2)+ROUND(AK34*132,2)+ROUND(AL34*79,2)+ROUND(AM34*158.5,2)+ROUND(AN34*6,2)+ROUND(AO34*12.5,2)+ROUND(AP34*58,2)+ROUND(AQ34*79,2),IF(B34="B","brak przesłanek do naliczenia opłaty",IF(B34="Z",IF(C34=0,0,IF(C34="","",IF(C34=1,34*C34,IF(C34=2,34*C34,IF(C34=3,34*C34,IF(C34=4,34*C34,IF(C34=5,34*C34,IF(C34&gt;5,34*C34,"nieprawidłowa "))))))))))))</f>
        <v/>
      </c>
    </row>
    <row r="35" spans="1:44" ht="8.25" customHeight="1" x14ac:dyDescent="0.25">
      <c r="A35" s="64" t="s">
        <v>49</v>
      </c>
      <c r="B35" s="63" t="s">
        <v>216</v>
      </c>
      <c r="C35" s="65" t="s">
        <v>77</v>
      </c>
      <c r="D35" s="72" t="s">
        <v>90</v>
      </c>
      <c r="E35" s="63" t="s">
        <v>110</v>
      </c>
      <c r="F35" s="85" t="s">
        <v>130</v>
      </c>
      <c r="G35" s="85" t="s">
        <v>154</v>
      </c>
      <c r="H35" s="85" t="s">
        <v>189</v>
      </c>
      <c r="I35" s="85" t="s">
        <v>209</v>
      </c>
      <c r="J35" s="85" t="s">
        <v>429</v>
      </c>
      <c r="K35" s="85" t="s">
        <v>443</v>
      </c>
      <c r="L35" s="85" t="s">
        <v>457</v>
      </c>
      <c r="M35" s="85" t="s">
        <v>471</v>
      </c>
      <c r="N35" s="85" t="s">
        <v>307</v>
      </c>
      <c r="O35" s="85" t="s">
        <v>315</v>
      </c>
      <c r="P35" s="85" t="s">
        <v>323</v>
      </c>
      <c r="Q35" s="85" t="s">
        <v>540</v>
      </c>
      <c r="R35" s="85" t="s">
        <v>522</v>
      </c>
      <c r="S35" s="85" t="s">
        <v>560</v>
      </c>
      <c r="T35" s="85" t="s">
        <v>580</v>
      </c>
      <c r="U35" s="85" t="s">
        <v>600</v>
      </c>
      <c r="V35" s="85" t="s">
        <v>620</v>
      </c>
      <c r="W35" s="85" t="s">
        <v>640</v>
      </c>
      <c r="X35" s="85" t="s">
        <v>660</v>
      </c>
      <c r="Y35" s="85" t="s">
        <v>680</v>
      </c>
      <c r="Z35" s="85" t="s">
        <v>700</v>
      </c>
      <c r="AA35" s="85" t="s">
        <v>720</v>
      </c>
      <c r="AB35" s="85" t="s">
        <v>740</v>
      </c>
      <c r="AC35" s="85" t="s">
        <v>760</v>
      </c>
      <c r="AD35" s="85" t="s">
        <v>780</v>
      </c>
      <c r="AE35" s="85" t="s">
        <v>813</v>
      </c>
      <c r="AF35" s="85" t="s">
        <v>833</v>
      </c>
      <c r="AG35" s="85" t="s">
        <v>853</v>
      </c>
      <c r="AH35" s="85" t="s">
        <v>873</v>
      </c>
      <c r="AI35" s="85" t="s">
        <v>893</v>
      </c>
      <c r="AJ35" s="85" t="s">
        <v>800</v>
      </c>
      <c r="AK35" s="85" t="s">
        <v>923</v>
      </c>
      <c r="AL35" s="85" t="s">
        <v>943</v>
      </c>
      <c r="AM35" s="85" t="s">
        <v>963</v>
      </c>
      <c r="AN35" s="85" t="s">
        <v>983</v>
      </c>
      <c r="AO35" s="85" t="s">
        <v>1003</v>
      </c>
      <c r="AP35" s="85" t="s">
        <v>1020</v>
      </c>
      <c r="AQ35" s="86" t="s">
        <v>1040</v>
      </c>
      <c r="AR35" s="81" t="s">
        <v>1060</v>
      </c>
    </row>
    <row r="36" spans="1:44" ht="29.25" customHeight="1" x14ac:dyDescent="0.25">
      <c r="A36" s="87"/>
      <c r="B36" s="68"/>
      <c r="C36" s="67"/>
      <c r="D36" s="70"/>
      <c r="E36" s="66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4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83"/>
      <c r="AP36" s="83"/>
      <c r="AQ36" s="83"/>
      <c r="AR36" s="82" t="str">
        <f>IF(B36="","",IF(B36="N",ROUND(F36*6,2)+ROUND(G36*12.5,2)+ROUND(H36*19,2)+ROUND(I36*34.5,2)+ROUND(J36*58,2)+ROUND(K36*317.5,2)+ROUND(L36*423,2)+ROUND(M36*635,2)+ROUND(N36*79,2)+ROUND(O36*158.5,2)+ROUND(P36*264.5,2)+ROUND(Q36*6,2)+ROUND(R36*12.5,2)+ROUND(S36*58,2)+ROUND(T36*79,2)+ROUND(U36*132,2)+ROUND(V36*79,2)+ROUND(W36*158.5,2)+ROUND(X36*264.5,2)+ROUND(Y36*6,2)+ROUND(Z36*12.5,2)+ROUND(AA36*58,2)+ROUND(AB36*79,2)+ROUND(AC36*132,2)+ROUND(AD36*79,2)+ROUND(AE36*158.5,2)+ROUND(AF36*264.5,2)+ROUND(AG36*6,2)+ROUND(AH36*12.5,2)+ROUND(AI36*58,2)+ROUND(AJ36*79,2)+ROUND(AK36*132,2)+ROUND(AL36*79,2)+ROUND(AM36*158.5,2)+ROUND(AN36*6,2)+ROUND(AO36*12.5,2)+ROUND(AP36*58,2)+ROUND(AQ36*79,2),IF(B36="B","brak przesłanek do naliczenia opłaty",IF(B36="Z",IF(C36=0,0,IF(C36="","",IF(C36=1,34*C36,IF(C36=2,34*C36,IF(C36=3,34*C36,IF(C36=4,34*C36,IF(C36=5,34*C36,IF(C36&gt;5,34*C36,"nieprawidłowa "))))))))))))</f>
        <v/>
      </c>
    </row>
    <row r="37" spans="1:44" ht="8.25" customHeight="1" x14ac:dyDescent="0.25">
      <c r="A37" s="64" t="s">
        <v>50</v>
      </c>
      <c r="B37" s="63" t="s">
        <v>214</v>
      </c>
      <c r="C37" s="65" t="s">
        <v>78</v>
      </c>
      <c r="D37" s="72" t="s">
        <v>91</v>
      </c>
      <c r="E37" s="63" t="s">
        <v>111</v>
      </c>
      <c r="F37" s="85" t="s">
        <v>131</v>
      </c>
      <c r="G37" s="85" t="s">
        <v>155</v>
      </c>
      <c r="H37" s="85" t="s">
        <v>190</v>
      </c>
      <c r="I37" s="85" t="s">
        <v>210</v>
      </c>
      <c r="J37" s="85" t="s">
        <v>430</v>
      </c>
      <c r="K37" s="85" t="s">
        <v>444</v>
      </c>
      <c r="L37" s="85" t="s">
        <v>458</v>
      </c>
      <c r="M37" s="85" t="s">
        <v>300</v>
      </c>
      <c r="N37" s="85" t="s">
        <v>308</v>
      </c>
      <c r="O37" s="85" t="s">
        <v>316</v>
      </c>
      <c r="P37" s="85" t="s">
        <v>505</v>
      </c>
      <c r="Q37" s="85" t="s">
        <v>541</v>
      </c>
      <c r="R37" s="85" t="s">
        <v>523</v>
      </c>
      <c r="S37" s="85" t="s">
        <v>561</v>
      </c>
      <c r="T37" s="85" t="s">
        <v>581</v>
      </c>
      <c r="U37" s="85" t="s">
        <v>601</v>
      </c>
      <c r="V37" s="85" t="s">
        <v>621</v>
      </c>
      <c r="W37" s="85" t="s">
        <v>641</v>
      </c>
      <c r="X37" s="85" t="s">
        <v>661</v>
      </c>
      <c r="Y37" s="85" t="s">
        <v>681</v>
      </c>
      <c r="Z37" s="85" t="s">
        <v>701</v>
      </c>
      <c r="AA37" s="85" t="s">
        <v>721</v>
      </c>
      <c r="AB37" s="85" t="s">
        <v>741</v>
      </c>
      <c r="AC37" s="85" t="s">
        <v>761</v>
      </c>
      <c r="AD37" s="85" t="s">
        <v>781</v>
      </c>
      <c r="AE37" s="85" t="s">
        <v>814</v>
      </c>
      <c r="AF37" s="85" t="s">
        <v>834</v>
      </c>
      <c r="AG37" s="85" t="s">
        <v>854</v>
      </c>
      <c r="AH37" s="85" t="s">
        <v>874</v>
      </c>
      <c r="AI37" s="85" t="s">
        <v>894</v>
      </c>
      <c r="AJ37" s="85" t="s">
        <v>801</v>
      </c>
      <c r="AK37" s="85" t="s">
        <v>924</v>
      </c>
      <c r="AL37" s="85" t="s">
        <v>944</v>
      </c>
      <c r="AM37" s="85" t="s">
        <v>964</v>
      </c>
      <c r="AN37" s="85" t="s">
        <v>984</v>
      </c>
      <c r="AO37" s="85" t="s">
        <v>1004</v>
      </c>
      <c r="AP37" s="85" t="s">
        <v>1021</v>
      </c>
      <c r="AQ37" s="86" t="s">
        <v>1041</v>
      </c>
      <c r="AR37" s="81" t="s">
        <v>1061</v>
      </c>
    </row>
    <row r="38" spans="1:44" ht="29.25" customHeight="1" x14ac:dyDescent="0.25">
      <c r="A38" s="87"/>
      <c r="B38" s="68"/>
      <c r="C38" s="67"/>
      <c r="D38" s="70"/>
      <c r="E38" s="66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4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2" t="str">
        <f>IF(B38="","",IF(B38="N",ROUND(F38*6,2)+ROUND(G38*12.5,2)+ROUND(H38*19,2)+ROUND(I38*34.5,2)+ROUND(J38*58,2)+ROUND(K38*317.5,2)+ROUND(L38*423,2)+ROUND(M38*635,2)+ROUND(N38*79,2)+ROUND(O38*158.5,2)+ROUND(P38*264.5,2)+ROUND(Q38*6,2)+ROUND(R38*12.5,2)+ROUND(S38*58,2)+ROUND(T38*79,2)+ROUND(U38*132,2)+ROUND(V38*79,2)+ROUND(W38*158.5,2)+ROUND(X38*264.5,2)+ROUND(Y38*6,2)+ROUND(Z38*12.5,2)+ROUND(AA38*58,2)+ROUND(AB38*79,2)+ROUND(AC38*132,2)+ROUND(AD38*79,2)+ROUND(AE38*158.5,2)+ROUND(AF38*264.5,2)+ROUND(AG38*6,2)+ROUND(AH38*12.5,2)+ROUND(AI38*58,2)+ROUND(AJ38*79,2)+ROUND(AK38*132,2)+ROUND(AL38*79,2)+ROUND(AM38*158.5,2)+ROUND(AN38*6,2)+ROUND(AO38*12.5,2)+ROUND(AP38*58,2)+ROUND(AQ38*79,2),IF(B38="B","brak przesłanek do naliczenia opłaty",IF(B38="Z",IF(C38=0,0,IF(C38="","",IF(C38=1,34*C38,IF(C38=2,34*C38,IF(C38=3,34*C38,IF(C38=4,34*C38,IF(C38=5,34*C38,IF(C38&gt;5,34*C38,"nieprawidłowa "))))))))))))</f>
        <v/>
      </c>
    </row>
    <row r="39" spans="1:44" ht="9" customHeight="1" x14ac:dyDescent="0.25">
      <c r="A39" s="64" t="s">
        <v>51</v>
      </c>
      <c r="B39" s="63" t="s">
        <v>215</v>
      </c>
      <c r="C39" s="65" t="s">
        <v>79</v>
      </c>
      <c r="D39" s="72" t="s">
        <v>92</v>
      </c>
      <c r="E39" s="63" t="s">
        <v>112</v>
      </c>
      <c r="F39" s="85" t="s">
        <v>136</v>
      </c>
      <c r="G39" s="85" t="s">
        <v>156</v>
      </c>
      <c r="H39" s="85" t="s">
        <v>191</v>
      </c>
      <c r="I39" s="85" t="s">
        <v>211</v>
      </c>
      <c r="J39" s="85" t="s">
        <v>431</v>
      </c>
      <c r="K39" s="85" t="s">
        <v>445</v>
      </c>
      <c r="L39" s="85" t="s">
        <v>459</v>
      </c>
      <c r="M39" s="85" t="s">
        <v>301</v>
      </c>
      <c r="N39" s="85" t="s">
        <v>309</v>
      </c>
      <c r="O39" s="85" t="s">
        <v>317</v>
      </c>
      <c r="P39" s="85" t="s">
        <v>506</v>
      </c>
      <c r="Q39" s="85" t="s">
        <v>542</v>
      </c>
      <c r="R39" s="85" t="s">
        <v>524</v>
      </c>
      <c r="S39" s="85" t="s">
        <v>562</v>
      </c>
      <c r="T39" s="85" t="s">
        <v>582</v>
      </c>
      <c r="U39" s="85" t="s">
        <v>602</v>
      </c>
      <c r="V39" s="85" t="s">
        <v>622</v>
      </c>
      <c r="W39" s="85" t="s">
        <v>642</v>
      </c>
      <c r="X39" s="85" t="s">
        <v>662</v>
      </c>
      <c r="Y39" s="85" t="s">
        <v>682</v>
      </c>
      <c r="Z39" s="85" t="s">
        <v>702</v>
      </c>
      <c r="AA39" s="85" t="s">
        <v>722</v>
      </c>
      <c r="AB39" s="85" t="s">
        <v>742</v>
      </c>
      <c r="AC39" s="85" t="s">
        <v>762</v>
      </c>
      <c r="AD39" s="85" t="s">
        <v>782</v>
      </c>
      <c r="AE39" s="85" t="s">
        <v>815</v>
      </c>
      <c r="AF39" s="85" t="s">
        <v>835</v>
      </c>
      <c r="AG39" s="85" t="s">
        <v>855</v>
      </c>
      <c r="AH39" s="85" t="s">
        <v>875</v>
      </c>
      <c r="AI39" s="85" t="s">
        <v>895</v>
      </c>
      <c r="AJ39" s="85" t="s">
        <v>802</v>
      </c>
      <c r="AK39" s="85" t="s">
        <v>925</v>
      </c>
      <c r="AL39" s="85" t="s">
        <v>945</v>
      </c>
      <c r="AM39" s="85" t="s">
        <v>965</v>
      </c>
      <c r="AN39" s="85" t="s">
        <v>985</v>
      </c>
      <c r="AO39" s="85" t="s">
        <v>1005</v>
      </c>
      <c r="AP39" s="85" t="s">
        <v>1022</v>
      </c>
      <c r="AQ39" s="86" t="s">
        <v>1042</v>
      </c>
      <c r="AR39" s="81" t="s">
        <v>1062</v>
      </c>
    </row>
    <row r="40" spans="1:44" ht="29.25" customHeight="1" x14ac:dyDescent="0.25">
      <c r="A40" s="87"/>
      <c r="B40" s="68"/>
      <c r="C40" s="67"/>
      <c r="D40" s="70"/>
      <c r="E40" s="66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4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3"/>
      <c r="AP40" s="83"/>
      <c r="AQ40" s="83"/>
      <c r="AR40" s="82" t="str">
        <f>IF(B40="","",IF(B40="N",ROUND(F40*6,2)+ROUND(G40*12.5,2)+ROUND(H40*19,2)+ROUND(I40*34.5,2)+ROUND(J40*58,2)+ROUND(K40*317.5,2)+ROUND(L40*423,2)+ROUND(M40*635,2)+ROUND(N40*79,2)+ROUND(O40*158.5,2)+ROUND(P40*264.5,2)+ROUND(Q40*6,2)+ROUND(R40*12.5,2)+ROUND(S40*58,2)+ROUND(T40*79,2)+ROUND(U40*132,2)+ROUND(V40*79,2)+ROUND(W40*158.5,2)+ROUND(X40*264.5,2)+ROUND(Y40*6,2)+ROUND(Z40*12.5,2)+ROUND(AA40*58,2)+ROUND(AB40*79,2)+ROUND(AC40*132,2)+ROUND(AD40*79,2)+ROUND(AE40*158.5,2)+ROUND(AF40*264.5,2)+ROUND(AG40*6,2)+ROUND(AH40*12.5,2)+ROUND(AI40*58,2)+ROUND(AJ40*79,2)+ROUND(AK40*132,2)+ROUND(AL40*79,2)+ROUND(AM40*158.5,2)+ROUND(AN40*6,2)+ROUND(AO40*12.5,2)+ROUND(AP40*58,2)+ROUND(AQ40*79,2),IF(B40="B","brak przesłanek do naliczenia opłaty",IF(B40="Z",IF(C40=0,0,IF(C40="","",IF(C40=1,34*C40,IF(C40=2,34*C40,IF(C40=3,34*C40,IF(C40=4,34*C40,IF(C40=5,34*C40,IF(C40&gt;5,34*C40,"nieprawidłowa "))))))))))))</f>
        <v/>
      </c>
    </row>
    <row r="41" spans="1:44" ht="9" customHeight="1" x14ac:dyDescent="0.25">
      <c r="A41" s="64" t="s">
        <v>52</v>
      </c>
      <c r="B41" s="63" t="s">
        <v>485</v>
      </c>
      <c r="C41" s="65" t="s">
        <v>80</v>
      </c>
      <c r="D41" s="72" t="s">
        <v>93</v>
      </c>
      <c r="E41" s="63" t="s">
        <v>113</v>
      </c>
      <c r="F41" s="85" t="s">
        <v>137</v>
      </c>
      <c r="G41" s="85" t="s">
        <v>157</v>
      </c>
      <c r="H41" s="85" t="s">
        <v>192</v>
      </c>
      <c r="I41" s="85" t="s">
        <v>272</v>
      </c>
      <c r="J41" s="85" t="s">
        <v>432</v>
      </c>
      <c r="K41" s="85" t="s">
        <v>446</v>
      </c>
      <c r="L41" s="85" t="s">
        <v>294</v>
      </c>
      <c r="M41" s="85" t="s">
        <v>302</v>
      </c>
      <c r="N41" s="85" t="s">
        <v>310</v>
      </c>
      <c r="O41" s="85" t="s">
        <v>493</v>
      </c>
      <c r="P41" s="85" t="s">
        <v>507</v>
      </c>
      <c r="Q41" s="85" t="s">
        <v>543</v>
      </c>
      <c r="R41" s="85" t="s">
        <v>525</v>
      </c>
      <c r="S41" s="85" t="s">
        <v>563</v>
      </c>
      <c r="T41" s="85" t="s">
        <v>583</v>
      </c>
      <c r="U41" s="85" t="s">
        <v>603</v>
      </c>
      <c r="V41" s="85" t="s">
        <v>623</v>
      </c>
      <c r="W41" s="85" t="s">
        <v>643</v>
      </c>
      <c r="X41" s="85" t="s">
        <v>663</v>
      </c>
      <c r="Y41" s="85" t="s">
        <v>683</v>
      </c>
      <c r="Z41" s="85" t="s">
        <v>703</v>
      </c>
      <c r="AA41" s="85" t="s">
        <v>723</v>
      </c>
      <c r="AB41" s="85" t="s">
        <v>743</v>
      </c>
      <c r="AC41" s="85" t="s">
        <v>763</v>
      </c>
      <c r="AD41" s="85" t="s">
        <v>783</v>
      </c>
      <c r="AE41" s="85" t="s">
        <v>816</v>
      </c>
      <c r="AF41" s="85" t="s">
        <v>836</v>
      </c>
      <c r="AG41" s="85" t="s">
        <v>856</v>
      </c>
      <c r="AH41" s="85" t="s">
        <v>876</v>
      </c>
      <c r="AI41" s="85" t="s">
        <v>896</v>
      </c>
      <c r="AJ41" s="85" t="s">
        <v>803</v>
      </c>
      <c r="AK41" s="85" t="s">
        <v>926</v>
      </c>
      <c r="AL41" s="85" t="s">
        <v>946</v>
      </c>
      <c r="AM41" s="85" t="s">
        <v>966</v>
      </c>
      <c r="AN41" s="85" t="s">
        <v>986</v>
      </c>
      <c r="AO41" s="85" t="s">
        <v>1006</v>
      </c>
      <c r="AP41" s="85" t="s">
        <v>1023</v>
      </c>
      <c r="AQ41" s="86" t="s">
        <v>1043</v>
      </c>
      <c r="AR41" s="81" t="s">
        <v>1063</v>
      </c>
    </row>
    <row r="42" spans="1:44" ht="29.25" customHeight="1" x14ac:dyDescent="0.25">
      <c r="A42" s="87"/>
      <c r="B42" s="68"/>
      <c r="C42" s="67"/>
      <c r="D42" s="70"/>
      <c r="E42" s="66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4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3"/>
      <c r="AQ42" s="83"/>
      <c r="AR42" s="82" t="str">
        <f>IF(B42="","",IF(B42="N",ROUND(F42*6,2)+ROUND(G42*12.5,2)+ROUND(H42*19,2)+ROUND(I42*34.5,2)+ROUND(J42*58,2)+ROUND(K42*317.5,2)+ROUND(L42*423,2)+ROUND(M42*635,2)+ROUND(N42*79,2)+ROUND(O42*158.5,2)+ROUND(P42*264.5,2)+ROUND(Q42*6,2)+ROUND(R42*12.5,2)+ROUND(S42*58,2)+ROUND(T42*79,2)+ROUND(U42*132,2)+ROUND(V42*79,2)+ROUND(W42*158.5,2)+ROUND(X42*264.5,2)+ROUND(Y42*6,2)+ROUND(Z42*12.5,2)+ROUND(AA42*58,2)+ROUND(AB42*79,2)+ROUND(AC42*132,2)+ROUND(AD42*79,2)+ROUND(AE42*158.5,2)+ROUND(AF42*264.5,2)+ROUND(AG42*6,2)+ROUND(AH42*12.5,2)+ROUND(AI42*58,2)+ROUND(AJ42*79,2)+ROUND(AK42*132,2)+ROUND(AL42*79,2)+ROUND(AM42*158.5,2)+ROUND(AN42*6,2)+ROUND(AO42*12.5,2)+ROUND(AP42*58,2)+ROUND(AQ42*79,2),IF(B42="B","brak przesłanek do naliczenia opłaty",IF(B42="Z",IF(C42=0,0,IF(C42="","",IF(C42=1,34*C42,IF(C42=2,34*C42,IF(C42=3,34*C42,IF(C42=4,34*C42,IF(C42=5,34*C42,IF(C42&gt;5,34*C42,"nieprawidłowa "))))))))))))</f>
        <v/>
      </c>
    </row>
    <row r="43" spans="1:44" ht="9.75" customHeight="1" x14ac:dyDescent="0.25">
      <c r="A43" s="64" t="s">
        <v>53</v>
      </c>
      <c r="B43" s="63" t="s">
        <v>18</v>
      </c>
      <c r="C43" s="65" t="s">
        <v>81</v>
      </c>
      <c r="D43" s="72" t="s">
        <v>94</v>
      </c>
      <c r="E43" s="63" t="s">
        <v>114</v>
      </c>
      <c r="F43" s="85" t="s">
        <v>138</v>
      </c>
      <c r="G43" s="85" t="s">
        <v>171</v>
      </c>
      <c r="H43" s="85" t="s">
        <v>193</v>
      </c>
      <c r="I43" s="85" t="s">
        <v>273</v>
      </c>
      <c r="J43" s="85" t="s">
        <v>433</v>
      </c>
      <c r="K43" s="85" t="s">
        <v>447</v>
      </c>
      <c r="L43" s="85" t="s">
        <v>295</v>
      </c>
      <c r="M43" s="85" t="s">
        <v>303</v>
      </c>
      <c r="N43" s="85" t="s">
        <v>311</v>
      </c>
      <c r="O43" s="85" t="s">
        <v>494</v>
      </c>
      <c r="P43" s="85" t="s">
        <v>508</v>
      </c>
      <c r="Q43" s="85" t="s">
        <v>544</v>
      </c>
      <c r="R43" s="85" t="s">
        <v>526</v>
      </c>
      <c r="S43" s="85" t="s">
        <v>564</v>
      </c>
      <c r="T43" s="85" t="s">
        <v>584</v>
      </c>
      <c r="U43" s="85" t="s">
        <v>604</v>
      </c>
      <c r="V43" s="85" t="s">
        <v>624</v>
      </c>
      <c r="W43" s="85" t="s">
        <v>644</v>
      </c>
      <c r="X43" s="85" t="s">
        <v>664</v>
      </c>
      <c r="Y43" s="85" t="s">
        <v>684</v>
      </c>
      <c r="Z43" s="85" t="s">
        <v>704</v>
      </c>
      <c r="AA43" s="85" t="s">
        <v>724</v>
      </c>
      <c r="AB43" s="85" t="s">
        <v>744</v>
      </c>
      <c r="AC43" s="85" t="s">
        <v>764</v>
      </c>
      <c r="AD43" s="85" t="s">
        <v>784</v>
      </c>
      <c r="AE43" s="85" t="s">
        <v>817</v>
      </c>
      <c r="AF43" s="85" t="s">
        <v>837</v>
      </c>
      <c r="AG43" s="85" t="s">
        <v>857</v>
      </c>
      <c r="AH43" s="85" t="s">
        <v>877</v>
      </c>
      <c r="AI43" s="85" t="s">
        <v>897</v>
      </c>
      <c r="AJ43" s="85" t="s">
        <v>804</v>
      </c>
      <c r="AK43" s="85" t="s">
        <v>927</v>
      </c>
      <c r="AL43" s="85" t="s">
        <v>947</v>
      </c>
      <c r="AM43" s="85" t="s">
        <v>967</v>
      </c>
      <c r="AN43" s="85" t="s">
        <v>987</v>
      </c>
      <c r="AO43" s="85" t="s">
        <v>1007</v>
      </c>
      <c r="AP43" s="85" t="s">
        <v>1024</v>
      </c>
      <c r="AQ43" s="86" t="s">
        <v>1044</v>
      </c>
      <c r="AR43" s="81" t="s">
        <v>1064</v>
      </c>
    </row>
    <row r="44" spans="1:44" ht="29.25" customHeight="1" x14ac:dyDescent="0.25">
      <c r="A44" s="87"/>
      <c r="B44" s="68"/>
      <c r="C44" s="67"/>
      <c r="D44" s="70"/>
      <c r="E44" s="66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4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2" t="str">
        <f>IF(B44="","",IF(B44="N",ROUND(F44*6,2)+ROUND(G44*12.5,2)+ROUND(H44*19,2)+ROUND(I44*34.5,2)+ROUND(J44*58,2)+ROUND(K44*317.5,2)+ROUND(L44*423,2)+ROUND(M44*635,2)+ROUND(N44*79,2)+ROUND(O44*158.5,2)+ROUND(P44*264.5,2)+ROUND(Q44*6,2)+ROUND(R44*12.5,2)+ROUND(S44*58,2)+ROUND(T44*79,2)+ROUND(U44*132,2)+ROUND(V44*79,2)+ROUND(W44*158.5,2)+ROUND(X44*264.5,2)+ROUND(Y44*6,2)+ROUND(Z44*12.5,2)+ROUND(AA44*58,2)+ROUND(AB44*79,2)+ROUND(AC44*132,2)+ROUND(AD44*79,2)+ROUND(AE44*158.5,2)+ROUND(AF44*264.5,2)+ROUND(AG44*6,2)+ROUND(AH44*12.5,2)+ROUND(AI44*58,2)+ROUND(AJ44*79,2)+ROUND(AK44*132,2)+ROUND(AL44*79,2)+ROUND(AM44*158.5,2)+ROUND(AN44*6,2)+ROUND(AO44*12.5,2)+ROUND(AP44*58,2)+ROUND(AQ44*79,2),IF(B44="B","brak przesłanek do naliczenia opłaty",IF(B44="Z",IF(C44=0,0,IF(C44="","",IF(C44=1,34*C44,IF(C44=2,34*C44,IF(C44=3,34*C44,IF(C44=4,34*C44,IF(C44=5,34*C44,IF(C44&gt;5,34*C44,"nieprawidłowa "))))))))))))</f>
        <v/>
      </c>
    </row>
    <row r="45" spans="1:44" ht="9.75" customHeight="1" x14ac:dyDescent="0.25">
      <c r="A45" s="64" t="s">
        <v>54</v>
      </c>
      <c r="B45" s="63" t="s">
        <v>25</v>
      </c>
      <c r="C45" s="65" t="s">
        <v>82</v>
      </c>
      <c r="D45" s="72" t="s">
        <v>95</v>
      </c>
      <c r="E45" s="63" t="s">
        <v>115</v>
      </c>
      <c r="F45" s="85" t="s">
        <v>139</v>
      </c>
      <c r="G45" s="85" t="s">
        <v>172</v>
      </c>
      <c r="H45" s="85" t="s">
        <v>194</v>
      </c>
      <c r="I45" s="85" t="s">
        <v>274</v>
      </c>
      <c r="J45" s="85" t="s">
        <v>434</v>
      </c>
      <c r="K45" s="85" t="s">
        <v>288</v>
      </c>
      <c r="L45" s="85" t="s">
        <v>296</v>
      </c>
      <c r="M45" s="85" t="s">
        <v>304</v>
      </c>
      <c r="N45" s="85" t="s">
        <v>489</v>
      </c>
      <c r="O45" s="85" t="s">
        <v>495</v>
      </c>
      <c r="P45" s="85" t="s">
        <v>509</v>
      </c>
      <c r="Q45" s="85" t="s">
        <v>545</v>
      </c>
      <c r="R45" s="85" t="s">
        <v>527</v>
      </c>
      <c r="S45" s="85" t="s">
        <v>565</v>
      </c>
      <c r="T45" s="85" t="s">
        <v>585</v>
      </c>
      <c r="U45" s="85" t="s">
        <v>605</v>
      </c>
      <c r="V45" s="85" t="s">
        <v>625</v>
      </c>
      <c r="W45" s="85" t="s">
        <v>645</v>
      </c>
      <c r="X45" s="85" t="s">
        <v>665</v>
      </c>
      <c r="Y45" s="85" t="s">
        <v>685</v>
      </c>
      <c r="Z45" s="85" t="s">
        <v>705</v>
      </c>
      <c r="AA45" s="85" t="s">
        <v>725</v>
      </c>
      <c r="AB45" s="85" t="s">
        <v>745</v>
      </c>
      <c r="AC45" s="85" t="s">
        <v>765</v>
      </c>
      <c r="AD45" s="85" t="s">
        <v>785</v>
      </c>
      <c r="AE45" s="85" t="s">
        <v>818</v>
      </c>
      <c r="AF45" s="85" t="s">
        <v>838</v>
      </c>
      <c r="AG45" s="85" t="s">
        <v>858</v>
      </c>
      <c r="AH45" s="85" t="s">
        <v>878</v>
      </c>
      <c r="AI45" s="85" t="s">
        <v>898</v>
      </c>
      <c r="AJ45" s="85" t="s">
        <v>805</v>
      </c>
      <c r="AK45" s="85" t="s">
        <v>928</v>
      </c>
      <c r="AL45" s="85" t="s">
        <v>948</v>
      </c>
      <c r="AM45" s="85" t="s">
        <v>968</v>
      </c>
      <c r="AN45" s="85" t="s">
        <v>988</v>
      </c>
      <c r="AO45" s="85" t="s">
        <v>1008</v>
      </c>
      <c r="AP45" s="85" t="s">
        <v>1025</v>
      </c>
      <c r="AQ45" s="86" t="s">
        <v>1045</v>
      </c>
      <c r="AR45" s="81" t="s">
        <v>1065</v>
      </c>
    </row>
    <row r="46" spans="1:44" ht="29.25" customHeight="1" x14ac:dyDescent="0.25">
      <c r="A46" s="87"/>
      <c r="B46" s="68"/>
      <c r="C46" s="67"/>
      <c r="D46" s="70"/>
      <c r="E46" s="66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4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2" t="str">
        <f>IF(B46="","",IF(B46="N",ROUND(F46*6,2)+ROUND(G46*12.5,2)+ROUND(H46*19,2)+ROUND(I46*34.5,2)+ROUND(J46*58,2)+ROUND(K46*317.5,2)+ROUND(L46*423,2)+ROUND(M46*635,2)+ROUND(N46*79,2)+ROUND(O46*158.5,2)+ROUND(P46*264.5,2)+ROUND(Q46*6,2)+ROUND(R46*12.5,2)+ROUND(S46*58,2)+ROUND(T46*79,2)+ROUND(U46*132,2)+ROUND(V46*79,2)+ROUND(W46*158.5,2)+ROUND(X46*264.5,2)+ROUND(Y46*6,2)+ROUND(Z46*12.5,2)+ROUND(AA46*58,2)+ROUND(AB46*79,2)+ROUND(AC46*132,2)+ROUND(AD46*79,2)+ROUND(AE46*158.5,2)+ROUND(AF46*264.5,2)+ROUND(AG46*6,2)+ROUND(AH46*12.5,2)+ROUND(AI46*58,2)+ROUND(AJ46*79,2)+ROUND(AK46*132,2)+ROUND(AL46*79,2)+ROUND(AM46*158.5,2)+ROUND(AN46*6,2)+ROUND(AO46*12.5,2)+ROUND(AP46*58,2)+ROUND(AQ46*79,2),IF(B46="B","brak przesłanek do naliczenia opłaty",IF(B46="Z",IF(C46=0,0,IF(C46="","",IF(C46=1,34*C46,IF(C46=2,34*C46,IF(C46=3,34*C46,IF(C46=4,34*C46,IF(C46=5,34*C46,IF(C46&gt;5,34*C46,"nieprawidłowa "))))))))))))</f>
        <v/>
      </c>
    </row>
    <row r="47" spans="1:44" ht="9" customHeight="1" x14ac:dyDescent="0.25">
      <c r="A47" s="64" t="s">
        <v>55</v>
      </c>
      <c r="B47" s="63" t="s">
        <v>19</v>
      </c>
      <c r="C47" s="65" t="s">
        <v>83</v>
      </c>
      <c r="D47" s="72" t="s">
        <v>96</v>
      </c>
      <c r="E47" s="63" t="s">
        <v>116</v>
      </c>
      <c r="F47" s="85" t="s">
        <v>140</v>
      </c>
      <c r="G47" s="85" t="s">
        <v>173</v>
      </c>
      <c r="H47" s="85" t="s">
        <v>195</v>
      </c>
      <c r="I47" s="85" t="s">
        <v>275</v>
      </c>
      <c r="J47" s="85" t="s">
        <v>435</v>
      </c>
      <c r="K47" s="85" t="s">
        <v>289</v>
      </c>
      <c r="L47" s="85" t="s">
        <v>297</v>
      </c>
      <c r="M47" s="85" t="s">
        <v>305</v>
      </c>
      <c r="N47" s="85" t="s">
        <v>490</v>
      </c>
      <c r="O47" s="85" t="s">
        <v>496</v>
      </c>
      <c r="P47" s="85" t="s">
        <v>510</v>
      </c>
      <c r="Q47" s="85" t="s">
        <v>546</v>
      </c>
      <c r="R47" s="85" t="s">
        <v>528</v>
      </c>
      <c r="S47" s="85" t="s">
        <v>566</v>
      </c>
      <c r="T47" s="85" t="s">
        <v>586</v>
      </c>
      <c r="U47" s="85" t="s">
        <v>606</v>
      </c>
      <c r="V47" s="85" t="s">
        <v>626</v>
      </c>
      <c r="W47" s="85" t="s">
        <v>646</v>
      </c>
      <c r="X47" s="85" t="s">
        <v>666</v>
      </c>
      <c r="Y47" s="85" t="s">
        <v>686</v>
      </c>
      <c r="Z47" s="85" t="s">
        <v>706</v>
      </c>
      <c r="AA47" s="85" t="s">
        <v>726</v>
      </c>
      <c r="AB47" s="85" t="s">
        <v>746</v>
      </c>
      <c r="AC47" s="85" t="s">
        <v>766</v>
      </c>
      <c r="AD47" s="85" t="s">
        <v>786</v>
      </c>
      <c r="AE47" s="85" t="s">
        <v>819</v>
      </c>
      <c r="AF47" s="85" t="s">
        <v>839</v>
      </c>
      <c r="AG47" s="85" t="s">
        <v>859</v>
      </c>
      <c r="AH47" s="85" t="s">
        <v>879</v>
      </c>
      <c r="AI47" s="85" t="s">
        <v>899</v>
      </c>
      <c r="AJ47" s="85" t="s">
        <v>909</v>
      </c>
      <c r="AK47" s="85" t="s">
        <v>929</v>
      </c>
      <c r="AL47" s="85" t="s">
        <v>949</v>
      </c>
      <c r="AM47" s="85" t="s">
        <v>969</v>
      </c>
      <c r="AN47" s="85" t="s">
        <v>989</v>
      </c>
      <c r="AO47" s="85" t="s">
        <v>806</v>
      </c>
      <c r="AP47" s="85" t="s">
        <v>1026</v>
      </c>
      <c r="AQ47" s="86" t="s">
        <v>1046</v>
      </c>
      <c r="AR47" s="81" t="s">
        <v>1066</v>
      </c>
    </row>
    <row r="48" spans="1:44" ht="30" customHeight="1" x14ac:dyDescent="0.25">
      <c r="A48" s="87"/>
      <c r="B48" s="68"/>
      <c r="C48" s="67"/>
      <c r="D48" s="70"/>
      <c r="E48" s="66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4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3"/>
      <c r="AQ48" s="83"/>
      <c r="AR48" s="82" t="str">
        <f>IF(B48="","",IF(B48="N",ROUND(F48*6,2)+ROUND(G48*12.5,2)+ROUND(H48*19,2)+ROUND(I48*34.5,2)+ROUND(J48*58,2)+ROUND(K48*317.5,2)+ROUND(L48*423,2)+ROUND(M48*635,2)+ROUND(N48*79,2)+ROUND(O48*158.5,2)+ROUND(P48*264.5,2)+ROUND(Q48*6,2)+ROUND(R48*12.5,2)+ROUND(S48*58,2)+ROUND(T48*79,2)+ROUND(U48*132,2)+ROUND(V48*79,2)+ROUND(W48*158.5,2)+ROUND(X48*264.5,2)+ROUND(Y48*6,2)+ROUND(Z48*12.5,2)+ROUND(AA48*58,2)+ROUND(AB48*79,2)+ROUND(AC48*132,2)+ROUND(AD48*79,2)+ROUND(AE48*158.5,2)+ROUND(AF48*264.5,2)+ROUND(AG48*6,2)+ROUND(AH48*12.5,2)+ROUND(AI48*58,2)+ROUND(AJ48*79,2)+ROUND(AK48*132,2)+ROUND(AL48*79,2)+ROUND(AM48*158.5,2)+ROUND(AN48*6,2)+ROUND(AO48*12.5,2)+ROUND(AP48*58,2)+ROUND(AQ48*79,2),IF(B48="B","brak przesłanek do naliczenia opłaty",IF(B48="Z",IF(C48=0,0,IF(C48="","",IF(C48=1,34*C48,IF(C48=2,34*C48,IF(C48=3,34*C48,IF(C48=4,34*C48,IF(C48=5,34*C48,IF(C48&gt;5,34*C48,"nieprawidłowa "))))))))))))</f>
        <v/>
      </c>
    </row>
    <row r="49" spans="1:45" ht="7.5" customHeight="1" x14ac:dyDescent="0.25">
      <c r="A49" s="64" t="s">
        <v>56</v>
      </c>
      <c r="B49" s="63" t="s">
        <v>26</v>
      </c>
      <c r="C49" s="65" t="s">
        <v>84</v>
      </c>
      <c r="D49" s="72" t="s">
        <v>97</v>
      </c>
      <c r="E49" s="63" t="s">
        <v>117</v>
      </c>
      <c r="F49" s="85" t="s">
        <v>141</v>
      </c>
      <c r="G49" s="85" t="s">
        <v>176</v>
      </c>
      <c r="H49" s="85" t="s">
        <v>196</v>
      </c>
      <c r="I49" s="85" t="s">
        <v>422</v>
      </c>
      <c r="J49" s="85" t="s">
        <v>282</v>
      </c>
      <c r="K49" s="85" t="s">
        <v>290</v>
      </c>
      <c r="L49" s="85" t="s">
        <v>298</v>
      </c>
      <c r="M49" s="85" t="s">
        <v>472</v>
      </c>
      <c r="N49" s="85" t="s">
        <v>491</v>
      </c>
      <c r="O49" s="85" t="s">
        <v>497</v>
      </c>
      <c r="P49" s="85" t="s">
        <v>511</v>
      </c>
      <c r="Q49" s="85" t="s">
        <v>547</v>
      </c>
      <c r="R49" s="85" t="s">
        <v>529</v>
      </c>
      <c r="S49" s="85" t="s">
        <v>567</v>
      </c>
      <c r="T49" s="85" t="s">
        <v>587</v>
      </c>
      <c r="U49" s="85" t="s">
        <v>607</v>
      </c>
      <c r="V49" s="85" t="s">
        <v>627</v>
      </c>
      <c r="W49" s="85" t="s">
        <v>647</v>
      </c>
      <c r="X49" s="85" t="s">
        <v>667</v>
      </c>
      <c r="Y49" s="85" t="s">
        <v>687</v>
      </c>
      <c r="Z49" s="85" t="s">
        <v>707</v>
      </c>
      <c r="AA49" s="85" t="s">
        <v>727</v>
      </c>
      <c r="AB49" s="85" t="s">
        <v>747</v>
      </c>
      <c r="AC49" s="85" t="s">
        <v>767</v>
      </c>
      <c r="AD49" s="85" t="s">
        <v>787</v>
      </c>
      <c r="AE49" s="85" t="s">
        <v>820</v>
      </c>
      <c r="AF49" s="85" t="s">
        <v>840</v>
      </c>
      <c r="AG49" s="85" t="s">
        <v>860</v>
      </c>
      <c r="AH49" s="85" t="s">
        <v>880</v>
      </c>
      <c r="AI49" s="85" t="s">
        <v>900</v>
      </c>
      <c r="AJ49" s="85" t="s">
        <v>910</v>
      </c>
      <c r="AK49" s="85" t="s">
        <v>930</v>
      </c>
      <c r="AL49" s="85" t="s">
        <v>950</v>
      </c>
      <c r="AM49" s="85" t="s">
        <v>970</v>
      </c>
      <c r="AN49" s="85" t="s">
        <v>990</v>
      </c>
      <c r="AO49" s="85" t="s">
        <v>807</v>
      </c>
      <c r="AP49" s="85" t="s">
        <v>1027</v>
      </c>
      <c r="AQ49" s="86" t="s">
        <v>1047</v>
      </c>
      <c r="AR49" s="81" t="s">
        <v>1067</v>
      </c>
    </row>
    <row r="50" spans="1:45" ht="29.25" customHeight="1" x14ac:dyDescent="0.25">
      <c r="A50" s="87"/>
      <c r="B50" s="68"/>
      <c r="C50" s="67"/>
      <c r="D50" s="70"/>
      <c r="E50" s="66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4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/>
      <c r="AP50" s="83"/>
      <c r="AQ50" s="83"/>
      <c r="AR50" s="82" t="str">
        <f>IF(B50="","",IF(B50="N",ROUND(F50*6,2)+ROUND(G50*12.5,2)+ROUND(H50*19,2)+ROUND(I50*34.5,2)+ROUND(J50*58,2)+ROUND(K50*317.5,2)+ROUND(L50*423,2)+ROUND(M50*635,2)+ROUND(N50*79,2)+ROUND(O50*158.5,2)+ROUND(P50*264.5,2)+ROUND(Q50*6,2)+ROUND(R50*12.5,2)+ROUND(S50*58,2)+ROUND(T50*79,2)+ROUND(U50*132,2)+ROUND(V50*79,2)+ROUND(W50*158.5,2)+ROUND(X50*264.5,2)+ROUND(Y50*6,2)+ROUND(Z50*12.5,2)+ROUND(AA50*58,2)+ROUND(AB50*79,2)+ROUND(AC50*132,2)+ROUND(AD50*79,2)+ROUND(AE50*158.5,2)+ROUND(AF50*264.5,2)+ROUND(AG50*6,2)+ROUND(AH50*12.5,2)+ROUND(AI50*58,2)+ROUND(AJ50*79,2)+ROUND(AK50*132,2)+ROUND(AL50*79,2)+ROUND(AM50*158.5,2)+ROUND(AN50*6,2)+ROUND(AO50*12.5,2)+ROUND(AP50*58,2)+ROUND(AQ50*79,2),IF(B50="B","brak przesłanek do naliczenia opłaty",IF(B50="Z",IF(C50=0,0,IF(C50="","",IF(C50=1,34*C50,IF(C50=2,34*C50,IF(C50=3,34*C50,IF(C50=4,34*C50,IF(C50=5,34*C50,IF(C50&gt;5,34*C50,"nieprawidłowa "))))))))))))</f>
        <v/>
      </c>
    </row>
    <row r="51" spans="1:45" ht="8.25" customHeight="1" x14ac:dyDescent="0.25">
      <c r="A51" s="64" t="s">
        <v>57</v>
      </c>
      <c r="B51" s="63" t="s">
        <v>27</v>
      </c>
      <c r="C51" s="65" t="s">
        <v>85</v>
      </c>
      <c r="D51" s="72" t="s">
        <v>98</v>
      </c>
      <c r="E51" s="63" t="s">
        <v>118</v>
      </c>
      <c r="F51" s="85" t="s">
        <v>142</v>
      </c>
      <c r="G51" s="85" t="s">
        <v>177</v>
      </c>
      <c r="H51" s="85" t="s">
        <v>197</v>
      </c>
      <c r="I51" s="85" t="s">
        <v>423</v>
      </c>
      <c r="J51" s="85" t="s">
        <v>283</v>
      </c>
      <c r="K51" s="85" t="s">
        <v>291</v>
      </c>
      <c r="L51" s="85" t="s">
        <v>299</v>
      </c>
      <c r="M51" s="85" t="s">
        <v>473</v>
      </c>
      <c r="N51" s="85" t="s">
        <v>492</v>
      </c>
      <c r="O51" s="85" t="s">
        <v>498</v>
      </c>
      <c r="P51" s="85" t="s">
        <v>512</v>
      </c>
      <c r="Q51" s="85" t="s">
        <v>548</v>
      </c>
      <c r="R51" s="85" t="s">
        <v>530</v>
      </c>
      <c r="S51" s="85" t="s">
        <v>568</v>
      </c>
      <c r="T51" s="85" t="s">
        <v>588</v>
      </c>
      <c r="U51" s="85" t="s">
        <v>608</v>
      </c>
      <c r="V51" s="85" t="s">
        <v>628</v>
      </c>
      <c r="W51" s="85" t="s">
        <v>648</v>
      </c>
      <c r="X51" s="85" t="s">
        <v>668</v>
      </c>
      <c r="Y51" s="85" t="s">
        <v>688</v>
      </c>
      <c r="Z51" s="85" t="s">
        <v>708</v>
      </c>
      <c r="AA51" s="85" t="s">
        <v>728</v>
      </c>
      <c r="AB51" s="85" t="s">
        <v>748</v>
      </c>
      <c r="AC51" s="85" t="s">
        <v>768</v>
      </c>
      <c r="AD51" s="85" t="s">
        <v>788</v>
      </c>
      <c r="AE51" s="85" t="s">
        <v>821</v>
      </c>
      <c r="AF51" s="85" t="s">
        <v>841</v>
      </c>
      <c r="AG51" s="85" t="s">
        <v>861</v>
      </c>
      <c r="AH51" s="85" t="s">
        <v>881</v>
      </c>
      <c r="AI51" s="85" t="s">
        <v>901</v>
      </c>
      <c r="AJ51" s="85" t="s">
        <v>911</v>
      </c>
      <c r="AK51" s="85" t="s">
        <v>931</v>
      </c>
      <c r="AL51" s="85" t="s">
        <v>951</v>
      </c>
      <c r="AM51" s="85" t="s">
        <v>971</v>
      </c>
      <c r="AN51" s="85" t="s">
        <v>991</v>
      </c>
      <c r="AO51" s="85" t="s">
        <v>808</v>
      </c>
      <c r="AP51" s="85" t="s">
        <v>1028</v>
      </c>
      <c r="AQ51" s="86" t="s">
        <v>1048</v>
      </c>
      <c r="AR51" s="81" t="s">
        <v>1068</v>
      </c>
    </row>
    <row r="52" spans="1:45" ht="27.75" customHeight="1" thickBot="1" x14ac:dyDescent="0.3">
      <c r="A52" s="87"/>
      <c r="B52" s="68"/>
      <c r="C52" s="67"/>
      <c r="D52" s="70"/>
      <c r="E52" s="66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4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83"/>
      <c r="AP52" s="83"/>
      <c r="AQ52" s="83"/>
      <c r="AR52" s="82" t="str">
        <f>IF(B52="","",IF(B52="N",ROUND(F52*6,2)+ROUND(G52*12.5,2)+ROUND(H52*19,2)+ROUND(I52*34.5,2)+ROUND(J52*58,2)+ROUND(K52*317.5,2)+ROUND(L52*423,2)+ROUND(M52*635,2)+ROUND(N52*79,2)+ROUND(O52*158.5,2)+ROUND(P52*264.5,2)+ROUND(Q52*6,2)+ROUND(R52*12.5,2)+ROUND(S52*58,2)+ROUND(T52*79,2)+ROUND(U52*132,2)+ROUND(V52*79,2)+ROUND(W52*158.5,2)+ROUND(X52*264.5,2)+ROUND(Y52*6,2)+ROUND(Z52*12.5,2)+ROUND(AA52*58,2)+ROUND(AB52*79,2)+ROUND(AC52*132,2)+ROUND(AD52*79,2)+ROUND(AE52*158.5,2)+ROUND(AF52*264.5,2)+ROUND(AG52*6,2)+ROUND(AH52*12.5,2)+ROUND(AI52*58,2)+ROUND(AJ52*79,2)+ROUND(AK52*132,2)+ROUND(AL52*79,2)+ROUND(AM52*158.5,2)+ROUND(AN52*6,2)+ROUND(AO52*12.5,2)+ROUND(AP52*58,2)+ROUND(AQ52*79,2),IF(B52="B","brak przesłanek do naliczenia opłaty",IF(B52="Z",IF(C52=0,0,IF(C52="","",IF(C52=1,34*C52,IF(C52=2,34*C52,IF(C52=3,34*C52,IF(C52=4,34*C52,IF(C52=5,34*C52,IF(C52&gt;5,34*C52,"nieprawidłowa "))))))))))))</f>
        <v/>
      </c>
    </row>
    <row r="53" spans="1:45" ht="29.25" hidden="1" customHeight="1" thickBot="1" x14ac:dyDescent="0.3">
      <c r="A53" s="53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5"/>
    </row>
    <row r="54" spans="1:45" ht="9" customHeight="1" x14ac:dyDescent="0.25">
      <c r="A54" s="336" t="s">
        <v>389</v>
      </c>
      <c r="B54" s="337"/>
      <c r="C54" s="337"/>
      <c r="D54" s="337"/>
      <c r="E54" s="337"/>
      <c r="F54" s="340" t="s">
        <v>1069</v>
      </c>
      <c r="G54" s="341"/>
      <c r="H54" s="341"/>
      <c r="I54" s="341"/>
      <c r="J54" s="341"/>
      <c r="K54" s="341"/>
      <c r="L54" s="341"/>
      <c r="M54" s="341"/>
      <c r="N54" s="341"/>
      <c r="O54" s="341"/>
      <c r="P54" s="341"/>
      <c r="Q54" s="341"/>
      <c r="R54" s="341"/>
      <c r="S54" s="341"/>
      <c r="T54" s="341"/>
      <c r="U54" s="341"/>
      <c r="V54" s="341"/>
      <c r="W54" s="341"/>
      <c r="X54" s="341"/>
      <c r="Y54" s="341"/>
      <c r="Z54" s="341"/>
      <c r="AA54" s="341"/>
      <c r="AB54" s="341"/>
      <c r="AC54" s="341"/>
      <c r="AD54" s="341"/>
      <c r="AE54" s="341"/>
      <c r="AF54" s="341"/>
      <c r="AG54" s="341"/>
      <c r="AH54" s="341"/>
      <c r="AI54" s="341"/>
      <c r="AJ54" s="341"/>
      <c r="AK54" s="341"/>
      <c r="AL54" s="341"/>
      <c r="AM54" s="341"/>
      <c r="AN54" s="341"/>
      <c r="AO54" s="341"/>
      <c r="AP54" s="341"/>
      <c r="AQ54" s="341"/>
      <c r="AR54" s="342"/>
      <c r="AS54" s="79"/>
    </row>
    <row r="55" spans="1:45" ht="64.5" customHeight="1" thickBot="1" x14ac:dyDescent="0.3">
      <c r="A55" s="338"/>
      <c r="B55" s="339"/>
      <c r="C55" s="339"/>
      <c r="D55" s="339"/>
      <c r="E55" s="339"/>
      <c r="F55" s="343">
        <f>SUM(C14,C16,C18,C20,C22,C24,C26,C28,C30,C32,C34,C36,C38,C40,C42,C44,C46,C48,C50,C52)</f>
        <v>0</v>
      </c>
      <c r="G55" s="344"/>
      <c r="H55" s="344"/>
      <c r="I55" s="344"/>
      <c r="J55" s="344"/>
      <c r="K55" s="344"/>
      <c r="L55" s="344"/>
      <c r="M55" s="344"/>
      <c r="N55" s="344"/>
      <c r="O55" s="344"/>
      <c r="P55" s="344"/>
      <c r="Q55" s="344"/>
      <c r="R55" s="344"/>
      <c r="S55" s="344"/>
      <c r="T55" s="344"/>
      <c r="U55" s="344"/>
      <c r="V55" s="344"/>
      <c r="W55" s="344"/>
      <c r="X55" s="344"/>
      <c r="Y55" s="344"/>
      <c r="Z55" s="344"/>
      <c r="AA55" s="344"/>
      <c r="AB55" s="344"/>
      <c r="AC55" s="344"/>
      <c r="AD55" s="344"/>
      <c r="AE55" s="344"/>
      <c r="AF55" s="344"/>
      <c r="AG55" s="344"/>
      <c r="AH55" s="344"/>
      <c r="AI55" s="344"/>
      <c r="AJ55" s="344"/>
      <c r="AK55" s="344"/>
      <c r="AL55" s="344"/>
      <c r="AM55" s="344"/>
      <c r="AN55" s="344"/>
      <c r="AO55" s="344"/>
      <c r="AP55" s="344"/>
      <c r="AQ55" s="344"/>
      <c r="AR55" s="345"/>
      <c r="AS55" s="79"/>
    </row>
    <row r="56" spans="1:45" ht="8.25" customHeight="1" x14ac:dyDescent="0.25">
      <c r="A56" s="346" t="s">
        <v>1101</v>
      </c>
      <c r="B56" s="347"/>
      <c r="C56" s="347"/>
      <c r="D56" s="347"/>
      <c r="E56" s="348"/>
      <c r="F56" s="352" t="s">
        <v>1070</v>
      </c>
      <c r="G56" s="352"/>
      <c r="H56" s="352"/>
      <c r="I56" s="352"/>
      <c r="J56" s="352"/>
      <c r="K56" s="352"/>
      <c r="L56" s="352"/>
      <c r="M56" s="352"/>
      <c r="N56" s="352"/>
      <c r="O56" s="352"/>
      <c r="P56" s="352"/>
      <c r="Q56" s="352"/>
      <c r="R56" s="352"/>
      <c r="S56" s="352"/>
      <c r="T56" s="352"/>
      <c r="U56" s="352"/>
      <c r="V56" s="352"/>
      <c r="W56" s="352"/>
      <c r="X56" s="352"/>
      <c r="Y56" s="352"/>
      <c r="Z56" s="352"/>
      <c r="AA56" s="352"/>
      <c r="AB56" s="352"/>
      <c r="AC56" s="352"/>
      <c r="AD56" s="352"/>
      <c r="AE56" s="352"/>
      <c r="AF56" s="352"/>
      <c r="AG56" s="352"/>
      <c r="AH56" s="352"/>
      <c r="AI56" s="352"/>
      <c r="AJ56" s="352"/>
      <c r="AK56" s="352"/>
      <c r="AL56" s="352"/>
      <c r="AM56" s="352"/>
      <c r="AN56" s="352"/>
      <c r="AO56" s="352"/>
      <c r="AP56" s="352"/>
      <c r="AQ56" s="352"/>
      <c r="AR56" s="353"/>
      <c r="AS56" s="79"/>
    </row>
    <row r="57" spans="1:45" ht="64.5" customHeight="1" thickBot="1" x14ac:dyDescent="0.3">
      <c r="A57" s="349"/>
      <c r="B57" s="350"/>
      <c r="C57" s="350"/>
      <c r="D57" s="350"/>
      <c r="E57" s="351"/>
      <c r="F57" s="354">
        <f>SUMIF(B14:B52,"Z",AR14:AR52)</f>
        <v>0</v>
      </c>
      <c r="G57" s="355"/>
      <c r="H57" s="355"/>
      <c r="I57" s="355"/>
      <c r="J57" s="355"/>
      <c r="K57" s="355"/>
      <c r="L57" s="355"/>
      <c r="M57" s="355"/>
      <c r="N57" s="355"/>
      <c r="O57" s="355"/>
      <c r="P57" s="355"/>
      <c r="Q57" s="355"/>
      <c r="R57" s="355"/>
      <c r="S57" s="355"/>
      <c r="T57" s="355"/>
      <c r="U57" s="355"/>
      <c r="V57" s="355"/>
      <c r="W57" s="355"/>
      <c r="X57" s="355"/>
      <c r="Y57" s="355"/>
      <c r="Z57" s="355"/>
      <c r="AA57" s="355"/>
      <c r="AB57" s="355"/>
      <c r="AC57" s="355"/>
      <c r="AD57" s="355"/>
      <c r="AE57" s="355"/>
      <c r="AF57" s="355"/>
      <c r="AG57" s="355"/>
      <c r="AH57" s="355"/>
      <c r="AI57" s="355"/>
      <c r="AJ57" s="355"/>
      <c r="AK57" s="355"/>
      <c r="AL57" s="355"/>
      <c r="AM57" s="355"/>
      <c r="AN57" s="355"/>
      <c r="AO57" s="355"/>
      <c r="AP57" s="355"/>
      <c r="AQ57" s="355"/>
      <c r="AR57" s="356"/>
      <c r="AS57" s="79"/>
    </row>
    <row r="58" spans="1:45" ht="8.25" customHeight="1" x14ac:dyDescent="0.25">
      <c r="A58" s="346" t="s">
        <v>1102</v>
      </c>
      <c r="B58" s="347"/>
      <c r="C58" s="347"/>
      <c r="D58" s="347"/>
      <c r="E58" s="347"/>
      <c r="F58" s="361" t="s">
        <v>1071</v>
      </c>
      <c r="G58" s="362"/>
      <c r="H58" s="362"/>
      <c r="I58" s="362"/>
      <c r="J58" s="362"/>
      <c r="K58" s="362"/>
      <c r="L58" s="362"/>
      <c r="M58" s="362"/>
      <c r="N58" s="362"/>
      <c r="O58" s="362"/>
      <c r="P58" s="362"/>
      <c r="Q58" s="362"/>
      <c r="R58" s="362"/>
      <c r="S58" s="362"/>
      <c r="T58" s="362"/>
      <c r="U58" s="362"/>
      <c r="V58" s="362"/>
      <c r="W58" s="362"/>
      <c r="X58" s="362"/>
      <c r="Y58" s="362"/>
      <c r="Z58" s="362"/>
      <c r="AA58" s="362"/>
      <c r="AB58" s="362"/>
      <c r="AC58" s="362"/>
      <c r="AD58" s="362"/>
      <c r="AE58" s="362"/>
      <c r="AF58" s="362"/>
      <c r="AG58" s="362"/>
      <c r="AH58" s="362"/>
      <c r="AI58" s="362"/>
      <c r="AJ58" s="362"/>
      <c r="AK58" s="362"/>
      <c r="AL58" s="362"/>
      <c r="AM58" s="362"/>
      <c r="AN58" s="362"/>
      <c r="AO58" s="362"/>
      <c r="AP58" s="362"/>
      <c r="AQ58" s="362"/>
      <c r="AR58" s="363"/>
      <c r="AS58" s="79"/>
    </row>
    <row r="59" spans="1:45" ht="64.5" customHeight="1" thickBot="1" x14ac:dyDescent="0.3">
      <c r="A59" s="349"/>
      <c r="B59" s="350"/>
      <c r="C59" s="350"/>
      <c r="D59" s="350"/>
      <c r="E59" s="350"/>
      <c r="F59" s="354">
        <f>SUMIF(B14:B52,"N",AR14:AR52)</f>
        <v>0</v>
      </c>
      <c r="G59" s="355"/>
      <c r="H59" s="355"/>
      <c r="I59" s="355"/>
      <c r="J59" s="355"/>
      <c r="K59" s="355"/>
      <c r="L59" s="355"/>
      <c r="M59" s="355"/>
      <c r="N59" s="355"/>
      <c r="O59" s="355"/>
      <c r="P59" s="355"/>
      <c r="Q59" s="355"/>
      <c r="R59" s="355"/>
      <c r="S59" s="355"/>
      <c r="T59" s="355"/>
      <c r="U59" s="355"/>
      <c r="V59" s="355"/>
      <c r="W59" s="355"/>
      <c r="X59" s="355"/>
      <c r="Y59" s="355"/>
      <c r="Z59" s="355"/>
      <c r="AA59" s="355"/>
      <c r="AB59" s="355"/>
      <c r="AC59" s="355"/>
      <c r="AD59" s="355"/>
      <c r="AE59" s="355"/>
      <c r="AF59" s="355"/>
      <c r="AG59" s="355"/>
      <c r="AH59" s="355"/>
      <c r="AI59" s="355"/>
      <c r="AJ59" s="355"/>
      <c r="AK59" s="355"/>
      <c r="AL59" s="355"/>
      <c r="AM59" s="355"/>
      <c r="AN59" s="355"/>
      <c r="AO59" s="355"/>
      <c r="AP59" s="355"/>
      <c r="AQ59" s="355"/>
      <c r="AR59" s="356"/>
      <c r="AS59" s="79"/>
    </row>
    <row r="60" spans="1:45" ht="15.75" thickBot="1" x14ac:dyDescent="0.3">
      <c r="A60" s="364" t="s">
        <v>350</v>
      </c>
      <c r="B60" s="365"/>
      <c r="C60" s="365"/>
      <c r="D60" s="365"/>
      <c r="E60" s="366"/>
      <c r="F60" s="366"/>
      <c r="G60" s="366"/>
      <c r="H60" s="366"/>
      <c r="I60" s="366"/>
      <c r="J60" s="366"/>
      <c r="K60" s="366"/>
      <c r="L60" s="366"/>
      <c r="M60" s="366"/>
      <c r="N60" s="366"/>
      <c r="O60" s="366"/>
      <c r="P60" s="366"/>
      <c r="Q60" s="366"/>
      <c r="R60" s="366"/>
      <c r="S60" s="366"/>
      <c r="T60" s="366"/>
      <c r="U60" s="366"/>
      <c r="V60" s="366"/>
      <c r="W60" s="366"/>
      <c r="X60" s="366"/>
      <c r="Y60" s="366"/>
      <c r="Z60" s="366"/>
      <c r="AA60" s="366"/>
      <c r="AB60" s="366"/>
      <c r="AC60" s="366"/>
      <c r="AD60" s="366"/>
      <c r="AE60" s="366"/>
      <c r="AF60" s="366"/>
      <c r="AG60" s="366"/>
      <c r="AH60" s="366"/>
      <c r="AI60" s="366"/>
      <c r="AJ60" s="366"/>
      <c r="AK60" s="366"/>
      <c r="AL60" s="366"/>
      <c r="AM60" s="366"/>
      <c r="AN60" s="366"/>
      <c r="AO60" s="366"/>
      <c r="AP60" s="366"/>
      <c r="AQ60" s="366"/>
      <c r="AR60" s="367"/>
      <c r="AS60" s="79"/>
    </row>
    <row r="61" spans="1:45" ht="9.75" customHeight="1" x14ac:dyDescent="0.25">
      <c r="A61" s="15"/>
      <c r="B61" s="368" t="s">
        <v>1095</v>
      </c>
      <c r="C61" s="369"/>
      <c r="D61" s="369"/>
      <c r="E61" s="370"/>
      <c r="F61" s="371" t="s">
        <v>1096</v>
      </c>
      <c r="G61" s="372"/>
      <c r="H61" s="372"/>
      <c r="I61" s="372"/>
      <c r="J61" s="372"/>
      <c r="K61" s="372"/>
      <c r="L61" s="372"/>
      <c r="M61" s="372"/>
      <c r="N61" s="372"/>
      <c r="O61" s="372"/>
      <c r="P61" s="372"/>
      <c r="Q61" s="372"/>
      <c r="R61" s="372"/>
      <c r="S61" s="371" t="s">
        <v>1097</v>
      </c>
      <c r="T61" s="372"/>
      <c r="U61" s="372"/>
      <c r="V61" s="372"/>
      <c r="W61" s="372"/>
      <c r="X61" s="372"/>
      <c r="Y61" s="372"/>
      <c r="Z61" s="372"/>
      <c r="AA61" s="372"/>
      <c r="AB61" s="372"/>
      <c r="AC61" s="372"/>
      <c r="AD61" s="372"/>
      <c r="AE61" s="372"/>
      <c r="AF61" s="372"/>
      <c r="AG61" s="372"/>
      <c r="AH61" s="372"/>
      <c r="AI61" s="372"/>
      <c r="AJ61" s="372"/>
      <c r="AK61" s="372"/>
      <c r="AL61" s="372"/>
      <c r="AM61" s="372"/>
      <c r="AN61" s="372"/>
      <c r="AO61" s="372"/>
      <c r="AP61" s="372"/>
      <c r="AQ61" s="372"/>
      <c r="AR61" s="373"/>
      <c r="AS61" s="79"/>
    </row>
    <row r="62" spans="1:45" ht="28.5" customHeight="1" x14ac:dyDescent="0.25">
      <c r="A62" s="15"/>
      <c r="B62" s="128"/>
      <c r="C62" s="129"/>
      <c r="D62" s="129"/>
      <c r="E62" s="130"/>
      <c r="F62" s="128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30"/>
      <c r="S62" s="128"/>
      <c r="T62" s="129"/>
      <c r="U62" s="129"/>
      <c r="V62" s="129"/>
      <c r="W62" s="129"/>
      <c r="X62" s="129"/>
      <c r="Y62" s="129"/>
      <c r="Z62" s="129"/>
      <c r="AA62" s="129"/>
      <c r="AB62" s="129"/>
      <c r="AC62" s="129"/>
      <c r="AD62" s="129"/>
      <c r="AE62" s="129"/>
      <c r="AF62" s="129"/>
      <c r="AG62" s="129"/>
      <c r="AH62" s="129"/>
      <c r="AI62" s="129"/>
      <c r="AJ62" s="129"/>
      <c r="AK62" s="129"/>
      <c r="AL62" s="129"/>
      <c r="AM62" s="129"/>
      <c r="AN62" s="129"/>
      <c r="AO62" s="129"/>
      <c r="AP62" s="129"/>
      <c r="AQ62" s="129"/>
      <c r="AR62" s="374"/>
      <c r="AS62" s="79"/>
    </row>
    <row r="63" spans="1:45" ht="10.5" customHeight="1" x14ac:dyDescent="0.25">
      <c r="A63" s="15"/>
      <c r="B63" s="233" t="s">
        <v>1098</v>
      </c>
      <c r="C63" s="234"/>
      <c r="D63" s="234"/>
      <c r="E63" s="234"/>
      <c r="F63" s="234"/>
      <c r="G63" s="234"/>
      <c r="H63" s="234"/>
      <c r="I63" s="234"/>
      <c r="J63" s="234"/>
      <c r="K63" s="234"/>
      <c r="L63" s="234"/>
      <c r="M63" s="234"/>
      <c r="N63" s="234"/>
      <c r="O63" s="234"/>
      <c r="P63" s="234"/>
      <c r="Q63" s="234"/>
      <c r="R63" s="235"/>
      <c r="S63" s="305" t="s">
        <v>1099</v>
      </c>
      <c r="T63" s="305"/>
      <c r="U63" s="305"/>
      <c r="V63" s="305"/>
      <c r="W63" s="305"/>
      <c r="X63" s="305"/>
      <c r="Y63" s="305"/>
      <c r="Z63" s="305"/>
      <c r="AA63" s="305"/>
      <c r="AB63" s="305"/>
      <c r="AC63" s="305"/>
      <c r="AD63" s="305"/>
      <c r="AE63" s="305"/>
      <c r="AF63" s="305"/>
      <c r="AG63" s="305"/>
      <c r="AH63" s="305"/>
      <c r="AI63" s="305"/>
      <c r="AJ63" s="305"/>
      <c r="AK63" s="305"/>
      <c r="AL63" s="305"/>
      <c r="AM63" s="305"/>
      <c r="AN63" s="305"/>
      <c r="AO63" s="305"/>
      <c r="AP63" s="305"/>
      <c r="AQ63" s="305"/>
      <c r="AR63" s="307"/>
      <c r="AS63" s="79"/>
    </row>
    <row r="64" spans="1:45" ht="30.75" customHeight="1" thickBot="1" x14ac:dyDescent="0.3">
      <c r="A64" s="15"/>
      <c r="B64" s="357"/>
      <c r="C64" s="358"/>
      <c r="D64" s="358"/>
      <c r="E64" s="358"/>
      <c r="F64" s="358"/>
      <c r="G64" s="358"/>
      <c r="H64" s="358"/>
      <c r="I64" s="358"/>
      <c r="J64" s="358"/>
      <c r="K64" s="358"/>
      <c r="L64" s="358"/>
      <c r="M64" s="358"/>
      <c r="N64" s="358"/>
      <c r="O64" s="358"/>
      <c r="P64" s="358"/>
      <c r="Q64" s="358"/>
      <c r="R64" s="359"/>
      <c r="S64" s="357"/>
      <c r="T64" s="358"/>
      <c r="U64" s="358"/>
      <c r="V64" s="358"/>
      <c r="W64" s="358"/>
      <c r="X64" s="358"/>
      <c r="Y64" s="358"/>
      <c r="Z64" s="358"/>
      <c r="AA64" s="358"/>
      <c r="AB64" s="358"/>
      <c r="AC64" s="358"/>
      <c r="AD64" s="358"/>
      <c r="AE64" s="358"/>
      <c r="AF64" s="358"/>
      <c r="AG64" s="358"/>
      <c r="AH64" s="358"/>
      <c r="AI64" s="358"/>
      <c r="AJ64" s="358"/>
      <c r="AK64" s="358"/>
      <c r="AL64" s="358"/>
      <c r="AM64" s="358"/>
      <c r="AN64" s="358"/>
      <c r="AO64" s="358"/>
      <c r="AP64" s="358"/>
      <c r="AQ64" s="358"/>
      <c r="AR64" s="360"/>
      <c r="AS64" s="79"/>
    </row>
    <row r="65" spans="1:45" ht="23.25" customHeight="1" x14ac:dyDescent="0.25">
      <c r="A65" s="384" t="s">
        <v>30</v>
      </c>
      <c r="B65" s="385"/>
      <c r="C65" s="385"/>
      <c r="D65" s="385"/>
      <c r="E65" s="385"/>
      <c r="F65" s="385"/>
      <c r="G65" s="385"/>
      <c r="H65" s="385"/>
      <c r="I65" s="385"/>
      <c r="J65" s="385"/>
      <c r="K65" s="385"/>
      <c r="L65" s="385"/>
      <c r="M65" s="385"/>
      <c r="N65" s="385"/>
      <c r="O65" s="385"/>
      <c r="P65" s="385"/>
      <c r="Q65" s="385"/>
      <c r="R65" s="385"/>
      <c r="S65" s="385"/>
      <c r="T65" s="385"/>
      <c r="U65" s="385"/>
      <c r="V65" s="385"/>
      <c r="W65" s="385"/>
      <c r="X65" s="385"/>
      <c r="Y65" s="385"/>
      <c r="Z65" s="385"/>
      <c r="AA65" s="385"/>
      <c r="AB65" s="385"/>
      <c r="AC65" s="385"/>
      <c r="AD65" s="385"/>
      <c r="AE65" s="385"/>
      <c r="AF65" s="385"/>
      <c r="AG65" s="385"/>
      <c r="AH65" s="385"/>
      <c r="AI65" s="385"/>
      <c r="AJ65" s="385"/>
      <c r="AK65" s="385"/>
      <c r="AL65" s="385"/>
      <c r="AM65" s="385"/>
      <c r="AN65" s="385"/>
      <c r="AO65" s="385"/>
      <c r="AP65" s="385"/>
      <c r="AQ65" s="385"/>
      <c r="AR65" s="386"/>
    </row>
    <row r="66" spans="1:45" ht="15" customHeight="1" x14ac:dyDescent="0.25">
      <c r="A66" s="387" t="s">
        <v>270</v>
      </c>
      <c r="B66" s="276"/>
      <c r="C66" s="276"/>
      <c r="D66" s="276"/>
      <c r="E66" s="276"/>
      <c r="F66" s="276"/>
      <c r="G66" s="276"/>
      <c r="H66" s="276"/>
      <c r="I66" s="276"/>
      <c r="J66" s="276"/>
      <c r="K66" s="276"/>
      <c r="L66" s="276"/>
      <c r="M66" s="276"/>
      <c r="N66" s="276"/>
      <c r="O66" s="276"/>
      <c r="P66" s="276"/>
      <c r="Q66" s="276"/>
      <c r="R66" s="276"/>
      <c r="S66" s="276"/>
      <c r="T66" s="276"/>
      <c r="U66" s="276"/>
      <c r="V66" s="276"/>
      <c r="W66" s="276"/>
      <c r="X66" s="276"/>
      <c r="Y66" s="276"/>
      <c r="Z66" s="276"/>
      <c r="AA66" s="276"/>
      <c r="AB66" s="276"/>
      <c r="AC66" s="276"/>
      <c r="AD66" s="276"/>
      <c r="AE66" s="276"/>
      <c r="AF66" s="276"/>
      <c r="AG66" s="276"/>
      <c r="AH66" s="276"/>
      <c r="AI66" s="276"/>
      <c r="AJ66" s="276"/>
      <c r="AK66" s="276"/>
      <c r="AL66" s="276"/>
      <c r="AM66" s="276"/>
      <c r="AN66" s="276"/>
      <c r="AO66" s="276"/>
      <c r="AP66" s="276"/>
      <c r="AQ66" s="276"/>
      <c r="AR66" s="388"/>
      <c r="AS66" s="79"/>
    </row>
    <row r="67" spans="1:45" ht="15" customHeight="1" x14ac:dyDescent="0.25">
      <c r="A67" s="378" t="s">
        <v>343</v>
      </c>
      <c r="B67" s="389"/>
      <c r="C67" s="389"/>
      <c r="D67" s="389"/>
      <c r="E67" s="389"/>
      <c r="F67" s="389"/>
      <c r="G67" s="389"/>
      <c r="H67" s="389"/>
      <c r="I67" s="389"/>
      <c r="J67" s="389"/>
      <c r="K67" s="389"/>
      <c r="L67" s="389"/>
      <c r="M67" s="389"/>
      <c r="N67" s="389"/>
      <c r="O67" s="389"/>
      <c r="P67" s="389"/>
      <c r="Q67" s="389"/>
      <c r="R67" s="389"/>
      <c r="S67" s="389"/>
      <c r="T67" s="389"/>
      <c r="U67" s="389"/>
      <c r="V67" s="389"/>
      <c r="W67" s="389"/>
      <c r="X67" s="389"/>
      <c r="Y67" s="389"/>
      <c r="Z67" s="389"/>
      <c r="AA67" s="389"/>
      <c r="AB67" s="389"/>
      <c r="AC67" s="389"/>
      <c r="AD67" s="389"/>
      <c r="AE67" s="389"/>
      <c r="AF67" s="389"/>
      <c r="AG67" s="389"/>
      <c r="AH67" s="389"/>
      <c r="AI67" s="389"/>
      <c r="AJ67" s="389"/>
      <c r="AK67" s="389"/>
      <c r="AL67" s="389"/>
      <c r="AM67" s="389"/>
      <c r="AN67" s="389"/>
      <c r="AO67" s="389"/>
      <c r="AP67" s="389"/>
      <c r="AQ67" s="389"/>
      <c r="AR67" s="390"/>
      <c r="AS67" s="79"/>
    </row>
    <row r="68" spans="1:45" ht="24" customHeight="1" x14ac:dyDescent="0.25">
      <c r="A68" s="375" t="s">
        <v>338</v>
      </c>
      <c r="B68" s="376"/>
      <c r="C68" s="376"/>
      <c r="D68" s="376"/>
      <c r="E68" s="376"/>
      <c r="F68" s="376"/>
      <c r="G68" s="376"/>
      <c r="H68" s="376"/>
      <c r="I68" s="376"/>
      <c r="J68" s="376"/>
      <c r="K68" s="376"/>
      <c r="L68" s="376"/>
      <c r="M68" s="376"/>
      <c r="N68" s="376"/>
      <c r="O68" s="376"/>
      <c r="P68" s="376"/>
      <c r="Q68" s="376"/>
      <c r="R68" s="376"/>
      <c r="S68" s="376"/>
      <c r="T68" s="376"/>
      <c r="U68" s="376"/>
      <c r="V68" s="376"/>
      <c r="W68" s="376"/>
      <c r="X68" s="376"/>
      <c r="Y68" s="376"/>
      <c r="Z68" s="376"/>
      <c r="AA68" s="376"/>
      <c r="AB68" s="376"/>
      <c r="AC68" s="376"/>
      <c r="AD68" s="376"/>
      <c r="AE68" s="376"/>
      <c r="AF68" s="376"/>
      <c r="AG68" s="376"/>
      <c r="AH68" s="376"/>
      <c r="AI68" s="376"/>
      <c r="AJ68" s="376"/>
      <c r="AK68" s="376"/>
      <c r="AL68" s="376"/>
      <c r="AM68" s="376"/>
      <c r="AN68" s="376"/>
      <c r="AO68" s="376"/>
      <c r="AP68" s="376"/>
      <c r="AQ68" s="376"/>
      <c r="AR68" s="377"/>
      <c r="AS68" s="79"/>
    </row>
    <row r="69" spans="1:45" ht="15" customHeight="1" x14ac:dyDescent="0.25">
      <c r="A69" s="375" t="s">
        <v>339</v>
      </c>
      <c r="B69" s="376"/>
      <c r="C69" s="376"/>
      <c r="D69" s="376"/>
      <c r="E69" s="376"/>
      <c r="F69" s="376"/>
      <c r="G69" s="376"/>
      <c r="H69" s="376"/>
      <c r="I69" s="376"/>
      <c r="J69" s="376"/>
      <c r="K69" s="376"/>
      <c r="L69" s="376"/>
      <c r="M69" s="376"/>
      <c r="N69" s="376"/>
      <c r="O69" s="376"/>
      <c r="P69" s="376"/>
      <c r="Q69" s="376"/>
      <c r="R69" s="376"/>
      <c r="S69" s="376"/>
      <c r="T69" s="376"/>
      <c r="U69" s="376"/>
      <c r="V69" s="376"/>
      <c r="W69" s="376"/>
      <c r="X69" s="376"/>
      <c r="Y69" s="376"/>
      <c r="Z69" s="376"/>
      <c r="AA69" s="376"/>
      <c r="AB69" s="376"/>
      <c r="AC69" s="376"/>
      <c r="AD69" s="376"/>
      <c r="AE69" s="376"/>
      <c r="AF69" s="376"/>
      <c r="AG69" s="376"/>
      <c r="AH69" s="376"/>
      <c r="AI69" s="376"/>
      <c r="AJ69" s="376"/>
      <c r="AK69" s="376"/>
      <c r="AL69" s="376"/>
      <c r="AM69" s="376"/>
      <c r="AN69" s="376"/>
      <c r="AO69" s="376"/>
      <c r="AP69" s="376"/>
      <c r="AQ69" s="376"/>
      <c r="AR69" s="377"/>
      <c r="AS69" s="79"/>
    </row>
    <row r="70" spans="1:45" ht="24.75" customHeight="1" x14ac:dyDescent="0.25">
      <c r="A70" s="391" t="s">
        <v>1103</v>
      </c>
      <c r="B70" s="392"/>
      <c r="C70" s="392"/>
      <c r="D70" s="392"/>
      <c r="E70" s="392"/>
      <c r="F70" s="392"/>
      <c r="G70" s="392"/>
      <c r="H70" s="392"/>
      <c r="I70" s="392"/>
      <c r="J70" s="392"/>
      <c r="K70" s="392"/>
      <c r="L70" s="392"/>
      <c r="M70" s="392"/>
      <c r="N70" s="392"/>
      <c r="O70" s="392"/>
      <c r="P70" s="392"/>
      <c r="Q70" s="392"/>
      <c r="R70" s="392"/>
      <c r="S70" s="392"/>
      <c r="T70" s="392"/>
      <c r="U70" s="392"/>
      <c r="V70" s="392"/>
      <c r="W70" s="392"/>
      <c r="X70" s="392"/>
      <c r="Y70" s="392"/>
      <c r="Z70" s="392"/>
      <c r="AA70" s="392"/>
      <c r="AB70" s="392"/>
      <c r="AC70" s="392"/>
      <c r="AD70" s="392"/>
      <c r="AE70" s="392"/>
      <c r="AF70" s="392"/>
      <c r="AG70" s="392"/>
      <c r="AH70" s="392"/>
      <c r="AI70" s="392"/>
      <c r="AJ70" s="392"/>
      <c r="AK70" s="392"/>
      <c r="AL70" s="392"/>
      <c r="AM70" s="392"/>
      <c r="AN70" s="392"/>
      <c r="AO70" s="392"/>
      <c r="AP70" s="392"/>
      <c r="AQ70" s="392"/>
      <c r="AR70" s="393"/>
    </row>
    <row r="71" spans="1:45" ht="15" customHeight="1" x14ac:dyDescent="0.25">
      <c r="A71" s="375" t="s">
        <v>344</v>
      </c>
      <c r="B71" s="376"/>
      <c r="C71" s="376"/>
      <c r="D71" s="376"/>
      <c r="E71" s="376"/>
      <c r="F71" s="376"/>
      <c r="G71" s="376"/>
      <c r="H71" s="376"/>
      <c r="I71" s="376"/>
      <c r="J71" s="376"/>
      <c r="K71" s="376"/>
      <c r="L71" s="376"/>
      <c r="M71" s="376"/>
      <c r="N71" s="376"/>
      <c r="O71" s="376"/>
      <c r="P71" s="376"/>
      <c r="Q71" s="376"/>
      <c r="R71" s="376"/>
      <c r="S71" s="376"/>
      <c r="T71" s="376"/>
      <c r="U71" s="376"/>
      <c r="V71" s="376"/>
      <c r="W71" s="376"/>
      <c r="X71" s="376"/>
      <c r="Y71" s="376"/>
      <c r="Z71" s="376"/>
      <c r="AA71" s="376"/>
      <c r="AB71" s="376"/>
      <c r="AC71" s="376"/>
      <c r="AD71" s="376"/>
      <c r="AE71" s="376"/>
      <c r="AF71" s="376"/>
      <c r="AG71" s="376"/>
      <c r="AH71" s="376"/>
      <c r="AI71" s="376"/>
      <c r="AJ71" s="376"/>
      <c r="AK71" s="376"/>
      <c r="AL71" s="376"/>
      <c r="AM71" s="376"/>
      <c r="AN71" s="376"/>
      <c r="AO71" s="376"/>
      <c r="AP71" s="376"/>
      <c r="AQ71" s="376"/>
      <c r="AR71" s="377"/>
    </row>
    <row r="72" spans="1:45" ht="17.25" customHeight="1" x14ac:dyDescent="0.25">
      <c r="A72" s="378" t="s">
        <v>345</v>
      </c>
      <c r="B72" s="379"/>
      <c r="C72" s="379"/>
      <c r="D72" s="379"/>
      <c r="E72" s="379"/>
      <c r="F72" s="379"/>
      <c r="G72" s="379"/>
      <c r="H72" s="379"/>
      <c r="I72" s="379"/>
      <c r="J72" s="379"/>
      <c r="K72" s="379"/>
      <c r="L72" s="379"/>
      <c r="M72" s="379"/>
      <c r="N72" s="379"/>
      <c r="O72" s="379"/>
      <c r="P72" s="379"/>
      <c r="Q72" s="379"/>
      <c r="R72" s="379"/>
      <c r="S72" s="379"/>
      <c r="T72" s="379"/>
      <c r="U72" s="379"/>
      <c r="V72" s="379"/>
      <c r="W72" s="379"/>
      <c r="X72" s="379"/>
      <c r="Y72" s="379"/>
      <c r="Z72" s="379"/>
      <c r="AA72" s="379"/>
      <c r="AB72" s="379"/>
      <c r="AC72" s="379"/>
      <c r="AD72" s="379"/>
      <c r="AE72" s="379"/>
      <c r="AF72" s="379"/>
      <c r="AG72" s="379"/>
      <c r="AH72" s="379"/>
      <c r="AI72" s="379"/>
      <c r="AJ72" s="379"/>
      <c r="AK72" s="379"/>
      <c r="AL72" s="379"/>
      <c r="AM72" s="379"/>
      <c r="AN72" s="379"/>
      <c r="AO72" s="379"/>
      <c r="AP72" s="379"/>
      <c r="AQ72" s="379"/>
      <c r="AR72" s="380"/>
    </row>
    <row r="73" spans="1:45" x14ac:dyDescent="0.25">
      <c r="A73" s="381" t="s">
        <v>1104</v>
      </c>
      <c r="B73" s="382"/>
      <c r="C73" s="382"/>
      <c r="D73" s="382"/>
      <c r="E73" s="382"/>
      <c r="F73" s="382"/>
      <c r="G73" s="382"/>
      <c r="H73" s="382"/>
      <c r="I73" s="382"/>
      <c r="J73" s="382"/>
      <c r="K73" s="382"/>
      <c r="L73" s="382"/>
      <c r="M73" s="382"/>
      <c r="N73" s="382"/>
      <c r="O73" s="382"/>
      <c r="P73" s="382"/>
      <c r="Q73" s="382"/>
      <c r="R73" s="382"/>
      <c r="S73" s="382"/>
      <c r="T73" s="382"/>
      <c r="U73" s="382"/>
      <c r="V73" s="382"/>
      <c r="W73" s="382"/>
      <c r="X73" s="382"/>
      <c r="Y73" s="382"/>
      <c r="Z73" s="382"/>
      <c r="AA73" s="382"/>
      <c r="AB73" s="382"/>
      <c r="AC73" s="382"/>
      <c r="AD73" s="382"/>
      <c r="AE73" s="382"/>
      <c r="AF73" s="382"/>
      <c r="AG73" s="382"/>
      <c r="AH73" s="382"/>
      <c r="AI73" s="382"/>
      <c r="AJ73" s="382"/>
      <c r="AK73" s="382"/>
      <c r="AL73" s="382"/>
      <c r="AM73" s="382"/>
      <c r="AN73" s="382"/>
      <c r="AO73" s="382"/>
      <c r="AP73" s="382"/>
      <c r="AQ73" s="382"/>
      <c r="AR73" s="383"/>
      <c r="AS73" s="79"/>
    </row>
    <row r="78" spans="1:45" ht="18" x14ac:dyDescent="0.25">
      <c r="D78" s="25"/>
    </row>
    <row r="79" spans="1:45" ht="18" x14ac:dyDescent="0.25">
      <c r="D79" s="26"/>
    </row>
    <row r="80" spans="1:45" ht="18" x14ac:dyDescent="0.25">
      <c r="D80" s="25"/>
    </row>
    <row r="81" spans="4:4" ht="18" x14ac:dyDescent="0.25">
      <c r="D81" s="25"/>
    </row>
    <row r="82" spans="4:4" ht="18" x14ac:dyDescent="0.25">
      <c r="D82" s="25"/>
    </row>
  </sheetData>
  <sheetProtection algorithmName="SHA-512" hashValue="W2V1caU/YNtAsm3p3NWrwL8A25EfBaN/UqMlxUYYERhq0ingwHT4TLEAtGBIdtSTr1/zFex64Tia8/yuHE0Y6g==" saltValue="EA2dCAW08m9vlDcehRn9Eg==" spinCount="100000" sheet="1" formatCells="0" selectLockedCells="1"/>
  <dataConsolidate/>
  <mergeCells count="51">
    <mergeCell ref="B1:AR1"/>
    <mergeCell ref="A2:AR2"/>
    <mergeCell ref="A3:AR3"/>
    <mergeCell ref="A4:AR4"/>
    <mergeCell ref="B5:T5"/>
    <mergeCell ref="U5:AR5"/>
    <mergeCell ref="B6:T6"/>
    <mergeCell ref="U6:AR6"/>
    <mergeCell ref="A7:AR7"/>
    <mergeCell ref="A8:A11"/>
    <mergeCell ref="B8:B11"/>
    <mergeCell ref="D8:AQ8"/>
    <mergeCell ref="AR8:AR11"/>
    <mergeCell ref="C9:C11"/>
    <mergeCell ref="D9:D11"/>
    <mergeCell ref="E9:E11"/>
    <mergeCell ref="F9:AQ9"/>
    <mergeCell ref="F10:P10"/>
    <mergeCell ref="Q10:X10"/>
    <mergeCell ref="Y10:AF10"/>
    <mergeCell ref="AG10:AM10"/>
    <mergeCell ref="AN10:AQ10"/>
    <mergeCell ref="A54:E55"/>
    <mergeCell ref="F54:AR54"/>
    <mergeCell ref="F55:AR55"/>
    <mergeCell ref="A56:E57"/>
    <mergeCell ref="F56:AR56"/>
    <mergeCell ref="F57:AR57"/>
    <mergeCell ref="B64:R64"/>
    <mergeCell ref="S64:AR64"/>
    <mergeCell ref="A58:E59"/>
    <mergeCell ref="F58:AR58"/>
    <mergeCell ref="F59:AR59"/>
    <mergeCell ref="A60:AR60"/>
    <mergeCell ref="B61:E61"/>
    <mergeCell ref="F61:R61"/>
    <mergeCell ref="S61:AR61"/>
    <mergeCell ref="B62:E62"/>
    <mergeCell ref="F62:R62"/>
    <mergeCell ref="S62:AR62"/>
    <mergeCell ref="B63:R63"/>
    <mergeCell ref="S63:AR63"/>
    <mergeCell ref="A71:AR71"/>
    <mergeCell ref="A72:AR72"/>
    <mergeCell ref="A73:AR73"/>
    <mergeCell ref="A65:AR65"/>
    <mergeCell ref="A66:AR66"/>
    <mergeCell ref="A67:AR67"/>
    <mergeCell ref="A68:AR68"/>
    <mergeCell ref="A69:AR69"/>
    <mergeCell ref="A70:AR70"/>
  </mergeCells>
  <dataValidations count="5">
    <dataValidation type="list" allowBlank="1" showInputMessage="1" showErrorMessage="1" sqref="Q14:AM14 Q36:AM36 Q42:AM42 Q50:AM50 Q26:AM26 Q38:AM38 Q16:AM16 Q32:AM32 Q48:AM48 Q18:AM18 Q28:AM28 Q46:AM46 Q20:AM20 Q34:AM34 Q40:AM40 Q22:AM22 Q30:AM30 Q44:AM44 Q24:AM24 Q52:AM52" xr:uid="{00000000-0002-0000-0800-000000000000}">
      <mc:AlternateContent xmlns:x12ac="http://schemas.microsoft.com/office/spreadsheetml/2011/1/ac" xmlns:mc="http://schemas.openxmlformats.org/markup-compatibility/2006">
        <mc:Choice Requires="x12ac">
          <x12ac:list>"2,17","4,34","6,51","8,68","10,85","13,02","15,19","17,36","19,53","21,7","23,87","26,04","28,21","30,38","32,55"</x12ac:list>
        </mc:Choice>
        <mc:Fallback>
          <formula1>"2,17,4,34,6,51,8,68,10,85,13,02,15,19,17,36,19,53,21,7,23,87,26,04,28,21,30,38,32,55"</formula1>
        </mc:Fallback>
      </mc:AlternateContent>
    </dataValidation>
    <dataValidation type="list" allowBlank="1" showInputMessage="1" showErrorMessage="1" sqref="F14:P14 AN14:AQ14 F50:P50 AN50:AQ50 F16:P16 AN16:AQ16 F18:P18 AN18:AQ18 F20:P20 AN20:AQ20 F22:P22 AN22:AQ22 F24:P24 AN24:AQ24 F26:P26 AN26:AQ26 F28:P28 AN28:AQ28 F30:P30 AN30:AQ30 F32:P32 AN32:AQ32 F34:P34 AN34:AQ34 F36:P36 AN36:AQ36 F38:P38 AN38:AQ38 F40:P40 AN40:AQ40 F42:P42 AN42:AQ42 F44:P44 AN44:AQ44 F46:P46 AN46:AQ46 F48:P48 AN48:AQ48 F52:P52 AN52:AQ52" xr:uid="{00000000-0002-0000-0800-000001000000}">
      <mc:AlternateContent xmlns:x12ac="http://schemas.microsoft.com/office/spreadsheetml/2011/1/ac" xmlns:mc="http://schemas.openxmlformats.org/markup-compatibility/2006">
        <mc:Choice Requires="x12ac">
          <x12ac:list>0,"4,33","8,66","12,99","17,32","21,65","25,98","30,31","34,64","38,97","43,3","47,63","51,96","56,29","60,62","64,95"</x12ac:list>
        </mc:Choice>
        <mc:Fallback>
          <formula1>"0,4,33,8,66,12,99,17,32,21,65,25,98,30,31,34,64,38,97,43,3,47,63,51,96,56,29,60,62,64,95"</formula1>
        </mc:Fallback>
      </mc:AlternateContent>
    </dataValidation>
    <dataValidation type="list" allowBlank="1" showInputMessage="1" showErrorMessage="1" sqref="B16 B18 B20 B22 B24 B26 B28 B30 B32 B34 B36 B38 B40 B42 B44 B46 B48 B50 B52" xr:uid="{00000000-0002-0000-0800-000002000000}">
      <formula1>",Z,N,B"</formula1>
    </dataValidation>
    <dataValidation type="list" allowBlank="1" showInputMessage="1" showErrorMessage="1" sqref="B14" xr:uid="{00000000-0002-0000-0800-000003000000}">
      <formula1>",Z,N,B, ,"</formula1>
    </dataValidation>
    <dataValidation type="list" allowBlank="1" showInputMessage="1" showErrorMessage="1" sqref="D14 D16 D18 D20 D22 D24 D26 D28 D30 D32 D34 D36 D38 D40 D42 D44 D46 D48 D50 D52" xr:uid="{00000000-0002-0000-0800-000004000000}">
      <mc:AlternateContent xmlns:x12ac="http://schemas.microsoft.com/office/spreadsheetml/2011/1/ac" xmlns:mc="http://schemas.openxmlformats.org/markup-compatibility/2006">
        <mc:Choice Requires="x12ac">
          <x12ac:list>handel,gastronomia,usługi,"obsługa biurowa, pomieszczenia socjalne związane z działalnością produkcyjną",szkoły,żłobki,przedszkola,przemysłowe zakłady produkcyjne,"biura, urzędy i instytucje",szpitale,hotele i inne obiekty noclegowe</x12ac:list>
        </mc:Choice>
        <mc:Fallback>
          <formula1>"handel,gastronomia,usługi,obsługa biurowa, pomieszczenia socjalne związane z działalnością produkcyjną,szkoły,żłobki,przedszkola,przemysłowe zakłady produkcyjne,biura, urzędy i instytucje,szpitale,hotele i inne obiekty noclegowe"</formula1>
        </mc:Fallback>
      </mc:AlternateContent>
    </dataValidation>
  </dataValidations>
  <printOptions horizontalCentered="1"/>
  <pageMargins left="0.25" right="0.25" top="0.75" bottom="0.75" header="0.3" footer="0.3"/>
  <pageSetup paperSize="8" scale="4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22</vt:i4>
      </vt:variant>
      <vt:variant>
        <vt:lpstr>Nazwane zakresy</vt:lpstr>
      </vt:variant>
      <vt:variant>
        <vt:i4>43</vt:i4>
      </vt:variant>
    </vt:vector>
  </HeadingPairs>
  <TitlesOfParts>
    <vt:vector size="65" baseType="lpstr">
      <vt:lpstr>Deklaracja zamieszkała</vt:lpstr>
      <vt:lpstr>Załącznik_A</vt:lpstr>
      <vt:lpstr>Załącznik_B(1)</vt:lpstr>
      <vt:lpstr>Załącznik_B(2)</vt:lpstr>
      <vt:lpstr>Załącznik_B(3)</vt:lpstr>
      <vt:lpstr>Załącznik_B(4)</vt:lpstr>
      <vt:lpstr>Załącznik_B(5)</vt:lpstr>
      <vt:lpstr>Załącznik_B(6)</vt:lpstr>
      <vt:lpstr>Załącznik_B(7)</vt:lpstr>
      <vt:lpstr>Załącznik_B(8)</vt:lpstr>
      <vt:lpstr>Załącznik_B(9)</vt:lpstr>
      <vt:lpstr>Załącznik_B(10)</vt:lpstr>
      <vt:lpstr>Załącznik_B(11)</vt:lpstr>
      <vt:lpstr>Załącznik_B(12)</vt:lpstr>
      <vt:lpstr>Załącznik_B(13)</vt:lpstr>
      <vt:lpstr>Załącznik_B(14)</vt:lpstr>
      <vt:lpstr>Załącznik_B(15)</vt:lpstr>
      <vt:lpstr>Załącznik_B(16)</vt:lpstr>
      <vt:lpstr>Załącznik_B(17)</vt:lpstr>
      <vt:lpstr>Załącznik_B(18)</vt:lpstr>
      <vt:lpstr>Załącznik_B(19)</vt:lpstr>
      <vt:lpstr>Załącznik_B(20)</vt:lpstr>
      <vt:lpstr>Załącznik_A!Obszar_wydruku</vt:lpstr>
      <vt:lpstr>'Załącznik_B(1)'!Obszar_wydruku</vt:lpstr>
      <vt:lpstr>'Załącznik_B(10)'!Obszar_wydruku</vt:lpstr>
      <vt:lpstr>'Załącznik_B(11)'!Obszar_wydruku</vt:lpstr>
      <vt:lpstr>'Załącznik_B(12)'!Obszar_wydruku</vt:lpstr>
      <vt:lpstr>'Załącznik_B(13)'!Obszar_wydruku</vt:lpstr>
      <vt:lpstr>'Załącznik_B(14)'!Obszar_wydruku</vt:lpstr>
      <vt:lpstr>'Załącznik_B(15)'!Obszar_wydruku</vt:lpstr>
      <vt:lpstr>'Załącznik_B(16)'!Obszar_wydruku</vt:lpstr>
      <vt:lpstr>'Załącznik_B(17)'!Obszar_wydruku</vt:lpstr>
      <vt:lpstr>'Załącznik_B(18)'!Obszar_wydruku</vt:lpstr>
      <vt:lpstr>'Załącznik_B(19)'!Obszar_wydruku</vt:lpstr>
      <vt:lpstr>'Załącznik_B(2)'!Obszar_wydruku</vt:lpstr>
      <vt:lpstr>'Załącznik_B(20)'!Obszar_wydruku</vt:lpstr>
      <vt:lpstr>'Załącznik_B(3)'!Obszar_wydruku</vt:lpstr>
      <vt:lpstr>'Załącznik_B(4)'!Obszar_wydruku</vt:lpstr>
      <vt:lpstr>'Załącznik_B(5)'!Obszar_wydruku</vt:lpstr>
      <vt:lpstr>'Załącznik_B(6)'!Obszar_wydruku</vt:lpstr>
      <vt:lpstr>'Załącznik_B(7)'!Obszar_wydruku</vt:lpstr>
      <vt:lpstr>'Załącznik_B(8)'!Obszar_wydruku</vt:lpstr>
      <vt:lpstr>'Załącznik_B(9)'!Obszar_wydruku</vt:lpstr>
      <vt:lpstr>'Deklaracja zamieszkała'!Print_Area</vt:lpstr>
      <vt:lpstr>Załącznik_A!Print_Area</vt:lpstr>
      <vt:lpstr>'Załącznik_B(1)'!Print_Area</vt:lpstr>
      <vt:lpstr>'Załącznik_B(10)'!Print_Area</vt:lpstr>
      <vt:lpstr>'Załącznik_B(11)'!Print_Area</vt:lpstr>
      <vt:lpstr>'Załącznik_B(12)'!Print_Area</vt:lpstr>
      <vt:lpstr>'Załącznik_B(13)'!Print_Area</vt:lpstr>
      <vt:lpstr>'Załącznik_B(14)'!Print_Area</vt:lpstr>
      <vt:lpstr>'Załącznik_B(15)'!Print_Area</vt:lpstr>
      <vt:lpstr>'Załącznik_B(16)'!Print_Area</vt:lpstr>
      <vt:lpstr>'Załącznik_B(17)'!Print_Area</vt:lpstr>
      <vt:lpstr>'Załącznik_B(18)'!Print_Area</vt:lpstr>
      <vt:lpstr>'Załącznik_B(19)'!Print_Area</vt:lpstr>
      <vt:lpstr>'Załącznik_B(2)'!Print_Area</vt:lpstr>
      <vt:lpstr>'Załącznik_B(20)'!Print_Area</vt:lpstr>
      <vt:lpstr>'Załącznik_B(3)'!Print_Area</vt:lpstr>
      <vt:lpstr>'Załącznik_B(4)'!Print_Area</vt:lpstr>
      <vt:lpstr>'Załącznik_B(5)'!Print_Area</vt:lpstr>
      <vt:lpstr>'Załącznik_B(6)'!Print_Area</vt:lpstr>
      <vt:lpstr>'Załącznik_B(7)'!Print_Area</vt:lpstr>
      <vt:lpstr>'Załącznik_B(8)'!Print_Area</vt:lpstr>
      <vt:lpstr>'Załącznik_B(9)'!Print_Area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Urszula Skiba</dc:creator>
  <cp:lastModifiedBy>Anna Danek</cp:lastModifiedBy>
  <cp:lastPrinted>2022-10-10T08:39:16Z</cp:lastPrinted>
  <dcterms:created xsi:type="dcterms:W3CDTF">2019-10-10T05:32:46Z</dcterms:created>
  <dcterms:modified xsi:type="dcterms:W3CDTF">2022-10-10T11:17:25Z</dcterms:modified>
</cp:coreProperties>
</file>