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pychala\Desktop\"/>
    </mc:Choice>
  </mc:AlternateContent>
  <xr:revisionPtr revIDLastSave="0" documentId="13_ncr:1_{1DCCE739-B6CD-43EE-B5EC-D1A93F0B748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eklaracja mieszane" sheetId="20" r:id="rId1"/>
    <sheet name="Załącznik_A" sheetId="19" r:id="rId2"/>
    <sheet name="Załącznik_B(1)" sheetId="21" r:id="rId3"/>
    <sheet name="Załącznik_B(2)" sheetId="22" r:id="rId4"/>
    <sheet name="Załącznik_B(3)" sheetId="23" r:id="rId5"/>
    <sheet name="Załącznik_B(4)" sheetId="24" r:id="rId6"/>
    <sheet name="Załącznik_B(5)" sheetId="25" r:id="rId7"/>
    <sheet name="Załącznik_B(6)" sheetId="26" r:id="rId8"/>
    <sheet name="Załącznik_B(7)" sheetId="27" r:id="rId9"/>
    <sheet name="Załącznik_B(8)" sheetId="28" r:id="rId10"/>
    <sheet name="Załącznik_B(9)" sheetId="29" r:id="rId11"/>
    <sheet name="Załącznik_B(10)" sheetId="30" r:id="rId12"/>
    <sheet name="Załącznik_B(11)" sheetId="31" r:id="rId13"/>
    <sheet name="Załącznik_B(12)" sheetId="32" r:id="rId14"/>
    <sheet name="Załącznik_B(13)" sheetId="33" r:id="rId15"/>
    <sheet name="Załącznik_B(14)" sheetId="34" r:id="rId16"/>
    <sheet name="Załącznik_B(15)" sheetId="35" r:id="rId17"/>
    <sheet name="Załącznik_B(16)" sheetId="36" r:id="rId18"/>
    <sheet name="Załącznik_B(17)" sheetId="37" r:id="rId19"/>
    <sheet name="Załącznik_B(18)" sheetId="38" r:id="rId20"/>
    <sheet name="Załącznik_B(19)" sheetId="39" r:id="rId21"/>
    <sheet name="Załącznik_B(20)" sheetId="40" r:id="rId22"/>
  </sheets>
  <definedNames>
    <definedName name="_xlnm.Print_Area" localSheetId="2">'Załącznik_B(1)'!$A$2:$AS$73</definedName>
    <definedName name="_xlnm.Print_Area" localSheetId="11">'Załącznik_B(10)'!$A$2:$AS$73</definedName>
    <definedName name="_xlnm.Print_Area" localSheetId="12">'Załącznik_B(11)'!$A$2:$AS$73</definedName>
    <definedName name="_xlnm.Print_Area" localSheetId="13">'Załącznik_B(12)'!$A$2:$AS$73</definedName>
    <definedName name="_xlnm.Print_Area" localSheetId="14">'Załącznik_B(13)'!$A$2:$AS$73</definedName>
    <definedName name="_xlnm.Print_Area" localSheetId="15">'Załącznik_B(14)'!$A$2:$AS$73</definedName>
    <definedName name="_xlnm.Print_Area" localSheetId="16">'Załącznik_B(15)'!$A$2:$AS$73</definedName>
    <definedName name="_xlnm.Print_Area" localSheetId="17">'Załącznik_B(16)'!$A$2:$AS$73</definedName>
    <definedName name="_xlnm.Print_Area" localSheetId="18">'Załącznik_B(17)'!$A$2:$AS$73</definedName>
    <definedName name="_xlnm.Print_Area" localSheetId="19">'Załącznik_B(18)'!$A$2:$AS$73</definedName>
    <definedName name="_xlnm.Print_Area" localSheetId="20">'Załącznik_B(19)'!$A$2:$AS$73</definedName>
    <definedName name="_xlnm.Print_Area" localSheetId="3">'Załącznik_B(2)'!$A$2:$AS$73</definedName>
    <definedName name="_xlnm.Print_Area" localSheetId="21">'Załącznik_B(20)'!$A$2:$AS$73</definedName>
    <definedName name="_xlnm.Print_Area" localSheetId="4">'Załącznik_B(3)'!$A$2:$AS$73</definedName>
    <definedName name="_xlnm.Print_Area" localSheetId="5">'Załącznik_B(4)'!$A$2:$AS$73</definedName>
    <definedName name="_xlnm.Print_Area" localSheetId="6">'Załącznik_B(5)'!$A$2:$AS$73</definedName>
    <definedName name="_xlnm.Print_Area" localSheetId="7">'Załącznik_B(6)'!$A$2:$AS$73</definedName>
    <definedName name="_xlnm.Print_Area" localSheetId="8">'Załącznik_B(7)'!$A$2:$AS$73</definedName>
    <definedName name="_xlnm.Print_Area" localSheetId="9">'Załącznik_B(8)'!$A$2:$AS$73</definedName>
    <definedName name="_xlnm.Print_Area" localSheetId="10">'Załącznik_B(9)'!$A$2:$AS$73</definedName>
    <definedName name="Print_Area" localSheetId="0">'Deklaracja mieszane'!$A$1:$L$197</definedName>
    <definedName name="Print_Area" localSheetId="1">Załącznik_A!$A$1:$K$62</definedName>
    <definedName name="Print_Area" localSheetId="2">'Załącznik_B(1)'!$A$1:$AR$73</definedName>
    <definedName name="Print_Area" localSheetId="11">'Załącznik_B(10)'!$A$1:$AR$73</definedName>
    <definedName name="Print_Area" localSheetId="12">'Załącznik_B(11)'!$A$1:$AR$73</definedName>
    <definedName name="Print_Area" localSheetId="13">'Załącznik_B(12)'!$A$1:$AR$73</definedName>
    <definedName name="Print_Area" localSheetId="14">'Załącznik_B(13)'!$A$1:$AR$73</definedName>
    <definedName name="Print_Area" localSheetId="15">'Załącznik_B(14)'!$A$1:$AR$73</definedName>
    <definedName name="Print_Area" localSheetId="16">'Załącznik_B(15)'!$A$1:$AR$73</definedName>
    <definedName name="Print_Area" localSheetId="17">'Załącznik_B(16)'!$A$1:$AR$73</definedName>
    <definedName name="Print_Area" localSheetId="18">'Załącznik_B(17)'!$A$1:$AR$73</definedName>
    <definedName name="Print_Area" localSheetId="19">'Załącznik_B(18)'!$A$1:$AR$73</definedName>
    <definedName name="Print_Area" localSheetId="20">'Załącznik_B(19)'!$A$1:$AR$73</definedName>
    <definedName name="Print_Area" localSheetId="3">'Załącznik_B(2)'!$A$1:$AR$73</definedName>
    <definedName name="Print_Area" localSheetId="21">'Załącznik_B(20)'!$A$1:$AR$73</definedName>
    <definedName name="Print_Area" localSheetId="4">'Załącznik_B(3)'!$A$1:$AR$73</definedName>
    <definedName name="Print_Area" localSheetId="5">'Załącznik_B(4)'!$A$1:$AR$73</definedName>
    <definedName name="Print_Area" localSheetId="6">'Załącznik_B(5)'!$A$1:$AR$73</definedName>
    <definedName name="Print_Area" localSheetId="7">'Załącznik_B(6)'!$A$1:$AR$73</definedName>
    <definedName name="Print_Area" localSheetId="8">'Załącznik_B(7)'!$A$1:$AR$73</definedName>
    <definedName name="Print_Area" localSheetId="9">'Załącznik_B(8)'!$A$1:$AR$73</definedName>
    <definedName name="Print_Area" localSheetId="10">'Załącznik_B(9)'!$A$1:$AR$73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0" i="20" l="1"/>
  <c r="H163" i="20"/>
  <c r="F57" i="22"/>
  <c r="F57" i="21"/>
  <c r="F59" i="40"/>
  <c r="F57" i="40"/>
  <c r="F55" i="40"/>
  <c r="AR52" i="40"/>
  <c r="AR50" i="40"/>
  <c r="AR48" i="40"/>
  <c r="AR46" i="40"/>
  <c r="AR44" i="40"/>
  <c r="AR42" i="40"/>
  <c r="AR40" i="40"/>
  <c r="AR38" i="40"/>
  <c r="AR36" i="40"/>
  <c r="AR34" i="40"/>
  <c r="AR32" i="40"/>
  <c r="AR30" i="40"/>
  <c r="AR28" i="40"/>
  <c r="AR26" i="40"/>
  <c r="AR24" i="40"/>
  <c r="AR22" i="40"/>
  <c r="AR20" i="40"/>
  <c r="AR18" i="40"/>
  <c r="AR16" i="40"/>
  <c r="AR14" i="40"/>
  <c r="F59" i="39"/>
  <c r="F57" i="39"/>
  <c r="F55" i="39"/>
  <c r="AR52" i="39"/>
  <c r="AR50" i="39"/>
  <c r="AR48" i="39"/>
  <c r="AR46" i="39"/>
  <c r="AR44" i="39"/>
  <c r="AR42" i="39"/>
  <c r="AR40" i="39"/>
  <c r="AR38" i="39"/>
  <c r="AR36" i="39"/>
  <c r="AR34" i="39"/>
  <c r="AR32" i="39"/>
  <c r="AR30" i="39"/>
  <c r="AR28" i="39"/>
  <c r="AR26" i="39"/>
  <c r="AR24" i="39"/>
  <c r="AR22" i="39"/>
  <c r="AR20" i="39"/>
  <c r="AR18" i="39"/>
  <c r="AR16" i="39"/>
  <c r="AR14" i="39"/>
  <c r="F59" i="38"/>
  <c r="F57" i="38"/>
  <c r="F55" i="38"/>
  <c r="AR52" i="38"/>
  <c r="AR50" i="38"/>
  <c r="AR48" i="38"/>
  <c r="AR46" i="38"/>
  <c r="AR44" i="38"/>
  <c r="AR42" i="38"/>
  <c r="AR40" i="38"/>
  <c r="AR38" i="38"/>
  <c r="AR36" i="38"/>
  <c r="AR34" i="38"/>
  <c r="AR32" i="38"/>
  <c r="AR30" i="38"/>
  <c r="AR28" i="38"/>
  <c r="AR26" i="38"/>
  <c r="AR24" i="38"/>
  <c r="AR22" i="38"/>
  <c r="AR20" i="38"/>
  <c r="AR18" i="38"/>
  <c r="AR16" i="38"/>
  <c r="AR14" i="38"/>
  <c r="F59" i="37"/>
  <c r="F57" i="37"/>
  <c r="F55" i="37"/>
  <c r="AR52" i="37"/>
  <c r="AR50" i="37"/>
  <c r="AR48" i="37"/>
  <c r="AR46" i="37"/>
  <c r="AR44" i="37"/>
  <c r="AR42" i="37"/>
  <c r="AR40" i="37"/>
  <c r="AR38" i="37"/>
  <c r="AR36" i="37"/>
  <c r="AR34" i="37"/>
  <c r="AR32" i="37"/>
  <c r="AR30" i="37"/>
  <c r="AR28" i="37"/>
  <c r="AR26" i="37"/>
  <c r="AR24" i="37"/>
  <c r="AR22" i="37"/>
  <c r="AR20" i="37"/>
  <c r="AR18" i="37"/>
  <c r="AR16" i="37"/>
  <c r="AR14" i="37"/>
  <c r="F59" i="36"/>
  <c r="F57" i="36"/>
  <c r="F55" i="36"/>
  <c r="AR52" i="36"/>
  <c r="AR50" i="36"/>
  <c r="AR48" i="36"/>
  <c r="AR46" i="36"/>
  <c r="AR44" i="36"/>
  <c r="AR42" i="36"/>
  <c r="AR40" i="36"/>
  <c r="AR38" i="36"/>
  <c r="AR36" i="36"/>
  <c r="AR34" i="36"/>
  <c r="AR32" i="36"/>
  <c r="AR30" i="36"/>
  <c r="AR28" i="36"/>
  <c r="AR26" i="36"/>
  <c r="AR24" i="36"/>
  <c r="AR22" i="36"/>
  <c r="AR20" i="36"/>
  <c r="AR18" i="36"/>
  <c r="AR16" i="36"/>
  <c r="AR14" i="36"/>
  <c r="F59" i="35"/>
  <c r="F57" i="35"/>
  <c r="F55" i="35"/>
  <c r="AR52" i="35"/>
  <c r="AR50" i="35"/>
  <c r="AR48" i="35"/>
  <c r="AR46" i="35"/>
  <c r="AR44" i="35"/>
  <c r="AR42" i="35"/>
  <c r="AR40" i="35"/>
  <c r="AR38" i="35"/>
  <c r="AR36" i="35"/>
  <c r="AR34" i="35"/>
  <c r="AR32" i="35"/>
  <c r="AR30" i="35"/>
  <c r="AR28" i="35"/>
  <c r="AR26" i="35"/>
  <c r="AR24" i="35"/>
  <c r="AR22" i="35"/>
  <c r="AR20" i="35"/>
  <c r="AR18" i="35"/>
  <c r="AR16" i="35"/>
  <c r="AR14" i="35"/>
  <c r="F59" i="34"/>
  <c r="F57" i="34"/>
  <c r="F55" i="34"/>
  <c r="AR52" i="34"/>
  <c r="AR50" i="34"/>
  <c r="AR48" i="34"/>
  <c r="AR46" i="34"/>
  <c r="AR44" i="34"/>
  <c r="AR42" i="34"/>
  <c r="AR40" i="34"/>
  <c r="AR38" i="34"/>
  <c r="AR36" i="34"/>
  <c r="AR34" i="34"/>
  <c r="AR32" i="34"/>
  <c r="AR30" i="34"/>
  <c r="AR28" i="34"/>
  <c r="AR26" i="34"/>
  <c r="AR24" i="34"/>
  <c r="AR22" i="34"/>
  <c r="AR20" i="34"/>
  <c r="AR18" i="34"/>
  <c r="AR16" i="34"/>
  <c r="AR14" i="34"/>
  <c r="F59" i="33"/>
  <c r="F57" i="33"/>
  <c r="F55" i="33"/>
  <c r="AR52" i="33"/>
  <c r="AR50" i="33"/>
  <c r="AR48" i="33"/>
  <c r="AR46" i="33"/>
  <c r="AR44" i="33"/>
  <c r="AR42" i="33"/>
  <c r="AR40" i="33"/>
  <c r="AR38" i="33"/>
  <c r="AR36" i="33"/>
  <c r="AR34" i="33"/>
  <c r="AR32" i="33"/>
  <c r="AR30" i="33"/>
  <c r="AR28" i="33"/>
  <c r="AR26" i="33"/>
  <c r="AR24" i="33"/>
  <c r="AR22" i="33"/>
  <c r="AR20" i="33"/>
  <c r="AR18" i="33"/>
  <c r="AR16" i="33"/>
  <c r="AR14" i="33"/>
  <c r="F59" i="32"/>
  <c r="F57" i="32"/>
  <c r="F55" i="32"/>
  <c r="AR52" i="32"/>
  <c r="AR50" i="32"/>
  <c r="AR48" i="32"/>
  <c r="AR46" i="32"/>
  <c r="AR44" i="32"/>
  <c r="AR42" i="32"/>
  <c r="AR40" i="32"/>
  <c r="AR38" i="32"/>
  <c r="AR36" i="32"/>
  <c r="AR34" i="32"/>
  <c r="AR32" i="32"/>
  <c r="AR30" i="32"/>
  <c r="AR28" i="32"/>
  <c r="AR26" i="32"/>
  <c r="AR24" i="32"/>
  <c r="AR22" i="32"/>
  <c r="AR20" i="32"/>
  <c r="AR18" i="32"/>
  <c r="AR16" i="32"/>
  <c r="AR14" i="32"/>
  <c r="F59" i="31"/>
  <c r="F57" i="31"/>
  <c r="F55" i="31"/>
  <c r="AR52" i="31"/>
  <c r="AR50" i="31"/>
  <c r="AR48" i="31"/>
  <c r="AR46" i="31"/>
  <c r="AR44" i="31"/>
  <c r="AR42" i="31"/>
  <c r="AR40" i="31"/>
  <c r="AR38" i="31"/>
  <c r="AR36" i="31"/>
  <c r="AR34" i="31"/>
  <c r="AR32" i="31"/>
  <c r="AR30" i="31"/>
  <c r="AR28" i="31"/>
  <c r="AR26" i="31"/>
  <c r="AR24" i="31"/>
  <c r="AR22" i="31"/>
  <c r="AR20" i="31"/>
  <c r="AR18" i="31"/>
  <c r="AR16" i="31"/>
  <c r="AR14" i="31"/>
  <c r="F59" i="30"/>
  <c r="F57" i="30"/>
  <c r="F55" i="30"/>
  <c r="AR52" i="30"/>
  <c r="AR50" i="30"/>
  <c r="AR48" i="30"/>
  <c r="AR46" i="30"/>
  <c r="AR44" i="30"/>
  <c r="AR42" i="30"/>
  <c r="AR40" i="30"/>
  <c r="AR38" i="30"/>
  <c r="AR36" i="30"/>
  <c r="AR34" i="30"/>
  <c r="AR32" i="30"/>
  <c r="AR30" i="30"/>
  <c r="AR28" i="30"/>
  <c r="AR26" i="30"/>
  <c r="AR24" i="30"/>
  <c r="AR22" i="30"/>
  <c r="AR20" i="30"/>
  <c r="AR18" i="30"/>
  <c r="AR16" i="30"/>
  <c r="AR14" i="30"/>
  <c r="F59" i="29"/>
  <c r="F57" i="29"/>
  <c r="F55" i="29"/>
  <c r="AR52" i="29"/>
  <c r="AR50" i="29"/>
  <c r="AR48" i="29"/>
  <c r="AR46" i="29"/>
  <c r="AR44" i="29"/>
  <c r="AR42" i="29"/>
  <c r="AR40" i="29"/>
  <c r="AR38" i="29"/>
  <c r="AR36" i="29"/>
  <c r="AR34" i="29"/>
  <c r="AR32" i="29"/>
  <c r="AR30" i="29"/>
  <c r="AR28" i="29"/>
  <c r="AR26" i="29"/>
  <c r="AR24" i="29"/>
  <c r="AR22" i="29"/>
  <c r="AR20" i="29"/>
  <c r="AR18" i="29"/>
  <c r="AR16" i="29"/>
  <c r="AR14" i="29"/>
  <c r="F59" i="28"/>
  <c r="F57" i="28"/>
  <c r="F55" i="28"/>
  <c r="AR52" i="28"/>
  <c r="AR50" i="28"/>
  <c r="AR48" i="28"/>
  <c r="AR46" i="28"/>
  <c r="AR44" i="28"/>
  <c r="AR42" i="28"/>
  <c r="AR40" i="28"/>
  <c r="AR38" i="28"/>
  <c r="AR36" i="28"/>
  <c r="AR34" i="28"/>
  <c r="AR32" i="28"/>
  <c r="AR30" i="28"/>
  <c r="AR28" i="28"/>
  <c r="AR26" i="28"/>
  <c r="AR24" i="28"/>
  <c r="AR22" i="28"/>
  <c r="AR20" i="28"/>
  <c r="AR18" i="28"/>
  <c r="AR16" i="28"/>
  <c r="AR14" i="28"/>
  <c r="F59" i="27"/>
  <c r="F57" i="27"/>
  <c r="F55" i="27"/>
  <c r="AR52" i="27"/>
  <c r="AR50" i="27"/>
  <c r="AR48" i="27"/>
  <c r="AR46" i="27"/>
  <c r="AR44" i="27"/>
  <c r="AR42" i="27"/>
  <c r="AR40" i="27"/>
  <c r="AR38" i="27"/>
  <c r="AR36" i="27"/>
  <c r="AR34" i="27"/>
  <c r="AR32" i="27"/>
  <c r="AR30" i="27"/>
  <c r="AR28" i="27"/>
  <c r="AR26" i="27"/>
  <c r="AR24" i="27"/>
  <c r="AR22" i="27"/>
  <c r="AR20" i="27"/>
  <c r="AR18" i="27"/>
  <c r="AR16" i="27"/>
  <c r="AR14" i="27"/>
  <c r="F59" i="26"/>
  <c r="F57" i="26"/>
  <c r="F55" i="26"/>
  <c r="AR52" i="26"/>
  <c r="AR50" i="26"/>
  <c r="AR48" i="26"/>
  <c r="AR46" i="26"/>
  <c r="AR44" i="26"/>
  <c r="AR42" i="26"/>
  <c r="AR40" i="26"/>
  <c r="AR38" i="26"/>
  <c r="AR36" i="26"/>
  <c r="AR34" i="26"/>
  <c r="AR32" i="26"/>
  <c r="AR30" i="26"/>
  <c r="AR28" i="26"/>
  <c r="AR26" i="26"/>
  <c r="AR24" i="26"/>
  <c r="AR22" i="26"/>
  <c r="AR20" i="26"/>
  <c r="AR18" i="26"/>
  <c r="AR16" i="26"/>
  <c r="AR14" i="26"/>
  <c r="F59" i="25"/>
  <c r="F57" i="25"/>
  <c r="F55" i="25"/>
  <c r="AR52" i="25"/>
  <c r="AR50" i="25"/>
  <c r="AR48" i="25"/>
  <c r="AR46" i="25"/>
  <c r="AR44" i="25"/>
  <c r="AR42" i="25"/>
  <c r="AR40" i="25"/>
  <c r="AR38" i="25"/>
  <c r="AR36" i="25"/>
  <c r="AR34" i="25"/>
  <c r="AR32" i="25"/>
  <c r="AR30" i="25"/>
  <c r="AR28" i="25"/>
  <c r="AR26" i="25"/>
  <c r="AR24" i="25"/>
  <c r="AR22" i="25"/>
  <c r="AR20" i="25"/>
  <c r="AR18" i="25"/>
  <c r="AR16" i="25"/>
  <c r="AR14" i="25"/>
  <c r="F59" i="24"/>
  <c r="F57" i="24"/>
  <c r="F55" i="24"/>
  <c r="AR52" i="24"/>
  <c r="AR50" i="24"/>
  <c r="AR48" i="24"/>
  <c r="AR46" i="24"/>
  <c r="AR44" i="24"/>
  <c r="AR42" i="24"/>
  <c r="AR40" i="24"/>
  <c r="AR38" i="24"/>
  <c r="AR36" i="24"/>
  <c r="AR34" i="24"/>
  <c r="AR32" i="24"/>
  <c r="AR30" i="24"/>
  <c r="AR28" i="24"/>
  <c r="AR26" i="24"/>
  <c r="AR24" i="24"/>
  <c r="AR22" i="24"/>
  <c r="AR20" i="24"/>
  <c r="AR18" i="24"/>
  <c r="AR16" i="24"/>
  <c r="AR14" i="24"/>
  <c r="F59" i="23"/>
  <c r="F57" i="23"/>
  <c r="F55" i="23"/>
  <c r="AR52" i="23"/>
  <c r="AR50" i="23"/>
  <c r="AR48" i="23"/>
  <c r="AR46" i="23"/>
  <c r="AR44" i="23"/>
  <c r="AR42" i="23"/>
  <c r="AR40" i="23"/>
  <c r="AR38" i="23"/>
  <c r="AR36" i="23"/>
  <c r="AR34" i="23"/>
  <c r="AR32" i="23"/>
  <c r="AR30" i="23"/>
  <c r="AR28" i="23"/>
  <c r="AR26" i="23"/>
  <c r="AR24" i="23"/>
  <c r="AR22" i="23"/>
  <c r="AR20" i="23"/>
  <c r="AR18" i="23"/>
  <c r="AR16" i="23"/>
  <c r="AR14" i="23"/>
  <c r="F59" i="22"/>
  <c r="F55" i="22"/>
  <c r="AR52" i="22"/>
  <c r="AR50" i="22"/>
  <c r="AR48" i="22"/>
  <c r="AR46" i="22"/>
  <c r="AR44" i="22"/>
  <c r="AR42" i="22"/>
  <c r="AR40" i="22"/>
  <c r="AR38" i="22"/>
  <c r="AR36" i="22"/>
  <c r="AR34" i="22"/>
  <c r="AR32" i="22"/>
  <c r="AR30" i="22"/>
  <c r="AR28" i="22"/>
  <c r="AR26" i="22"/>
  <c r="AR24" i="22"/>
  <c r="AR22" i="22"/>
  <c r="AR20" i="22"/>
  <c r="AR18" i="22"/>
  <c r="AR16" i="22"/>
  <c r="AR14" i="22"/>
  <c r="AR52" i="21" l="1"/>
  <c r="AR50" i="21"/>
  <c r="AR48" i="21"/>
  <c r="AR46" i="21"/>
  <c r="AR44" i="21"/>
  <c r="AR42" i="21"/>
  <c r="AR40" i="21"/>
  <c r="AR38" i="21"/>
  <c r="AR36" i="21"/>
  <c r="AR34" i="21"/>
  <c r="AR32" i="21"/>
  <c r="AR30" i="21"/>
  <c r="AR28" i="21"/>
  <c r="AR26" i="21"/>
  <c r="AR24" i="21"/>
  <c r="AR22" i="21"/>
  <c r="AR20" i="21"/>
  <c r="AR18" i="21"/>
  <c r="AR16" i="21"/>
  <c r="AR14" i="21"/>
  <c r="F59" i="21" l="1"/>
  <c r="F55" i="21"/>
  <c r="J150" i="20" l="1"/>
  <c r="L150" i="20" s="1"/>
  <c r="J148" i="20"/>
  <c r="L148" i="20" s="1"/>
  <c r="J146" i="20"/>
  <c r="L146" i="20" s="1"/>
  <c r="J144" i="20"/>
  <c r="L144" i="20" s="1"/>
  <c r="J138" i="20"/>
  <c r="L138" i="20" s="1"/>
  <c r="J136" i="20"/>
  <c r="L136" i="20" s="1"/>
  <c r="J134" i="20"/>
  <c r="L134" i="20" s="1"/>
  <c r="J132" i="20"/>
  <c r="L132" i="20" s="1"/>
  <c r="J130" i="20"/>
  <c r="L130" i="20" s="1"/>
  <c r="J128" i="20"/>
  <c r="L128" i="20" s="1"/>
  <c r="J120" i="20"/>
  <c r="L120" i="20" s="1"/>
  <c r="J118" i="20"/>
  <c r="L118" i="20" s="1"/>
  <c r="J116" i="20"/>
  <c r="L116" i="20" s="1"/>
  <c r="J114" i="20"/>
  <c r="L114" i="20" s="1"/>
  <c r="J112" i="20"/>
  <c r="L112" i="20" s="1"/>
  <c r="J110" i="20"/>
  <c r="L110" i="20" s="1"/>
  <c r="J102" i="20"/>
  <c r="L102" i="20" s="1"/>
  <c r="J100" i="20"/>
  <c r="L100" i="20" s="1"/>
  <c r="J98" i="20"/>
  <c r="L98" i="20" s="1"/>
  <c r="J96" i="20"/>
  <c r="L96" i="20" s="1"/>
  <c r="J94" i="20"/>
  <c r="L94" i="20" s="1"/>
  <c r="J92" i="20"/>
  <c r="L92" i="20" s="1"/>
  <c r="J86" i="20"/>
  <c r="L86" i="20" s="1"/>
  <c r="J84" i="20"/>
  <c r="L84" i="20" s="1"/>
  <c r="J82" i="20"/>
  <c r="L82" i="20" s="1"/>
  <c r="J80" i="20"/>
  <c r="L80" i="20" s="1"/>
  <c r="J78" i="20"/>
  <c r="L78" i="20" s="1"/>
  <c r="J76" i="20"/>
  <c r="L76" i="20" s="1"/>
  <c r="J74" i="20"/>
  <c r="L74" i="20" s="1"/>
  <c r="J72" i="20"/>
  <c r="L72" i="20" s="1"/>
  <c r="J70" i="20"/>
  <c r="L70" i="20" s="1"/>
  <c r="J152" i="20"/>
  <c r="L152" i="20" s="1"/>
  <c r="J104" i="20"/>
  <c r="L104" i="20" s="1"/>
  <c r="J106" i="20"/>
  <c r="L106" i="20" s="1"/>
  <c r="I45" i="20" l="1"/>
  <c r="J142" i="20"/>
  <c r="L142" i="20" s="1"/>
  <c r="J140" i="20"/>
  <c r="L140" i="20" s="1"/>
  <c r="J126" i="20"/>
  <c r="L126" i="20" s="1"/>
  <c r="J124" i="20"/>
  <c r="L124" i="20" s="1"/>
  <c r="J122" i="20"/>
  <c r="L122" i="20" s="1"/>
  <c r="J108" i="20"/>
  <c r="L108" i="20" s="1"/>
  <c r="J90" i="20"/>
  <c r="L90" i="20" s="1"/>
  <c r="J88" i="20"/>
  <c r="L88" i="20" s="1"/>
  <c r="G50" i="20" l="1"/>
  <c r="G52" i="20" l="1"/>
  <c r="L154" i="20" l="1"/>
  <c r="J156" i="20" l="1"/>
  <c r="J165" i="20"/>
</calcChain>
</file>

<file path=xl/sharedStrings.xml><?xml version="1.0" encoding="utf-8"?>
<sst xmlns="http://schemas.openxmlformats.org/spreadsheetml/2006/main" count="20576" uniqueCount="1155">
  <si>
    <t>x</t>
  </si>
  <si>
    <t>64.</t>
  </si>
  <si>
    <t>65.</t>
  </si>
  <si>
    <t>66.</t>
  </si>
  <si>
    <t>69.</t>
  </si>
  <si>
    <t>70.</t>
  </si>
  <si>
    <t>67.</t>
  </si>
  <si>
    <t>68.</t>
  </si>
  <si>
    <t>odpady z papieru</t>
  </si>
  <si>
    <t>odpady ze szkła</t>
  </si>
  <si>
    <t>bioodpady</t>
  </si>
  <si>
    <t>metal, tworzywa sztuczne, opakowania wielomateriałowe</t>
  </si>
  <si>
    <t>OBJAŚNIENIA </t>
  </si>
  <si>
    <t>A. MIEJSCE SKŁADANIA DEKLARACJI</t>
  </si>
  <si>
    <t xml:space="preserve">B. </t>
  </si>
  <si>
    <t>·    Należy wypełnić wyłącznie jasne pola.</t>
  </si>
  <si>
    <t>38.</t>
  </si>
  <si>
    <t>40.</t>
  </si>
  <si>
    <t>47.</t>
  </si>
  <si>
    <t>·    Formularz należy wypełnić w języku polskim, czytelnie, drukowanymi literami.</t>
  </si>
  <si>
    <r>
      <t>1. Imię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1)</t>
    </r>
  </si>
  <si>
    <r>
      <t>3. Data urodzenia</t>
    </r>
    <r>
      <rPr>
        <vertAlign val="superscript"/>
        <sz val="7"/>
        <color theme="1"/>
        <rFont val="Calibri"/>
        <family val="2"/>
        <charset val="238"/>
        <scheme val="minor"/>
      </rPr>
      <t>1)</t>
    </r>
  </si>
  <si>
    <t>Zgodnie z art. 10 ust. 2b ustawy o utrzymaniu czystości i porządku w gminach kto wbrew obowiązkowi określonemu w art. 6m ust. 1 i 2 nie składa deklaracji o wysokości opłaty za gospodarowanie odpadami komunalnymi - podlega karze grzywny.</t>
  </si>
  <si>
    <r>
      <t>2.Nazwisko</t>
    </r>
    <r>
      <rPr>
        <vertAlign val="superscript"/>
        <sz val="7"/>
        <color theme="1"/>
        <rFont val="Calibri"/>
        <family val="2"/>
        <charset val="238"/>
        <scheme val="minor"/>
      </rPr>
      <t>1)</t>
    </r>
    <r>
      <rPr>
        <sz val="7"/>
        <color theme="1"/>
        <rFont val="Calibri"/>
        <family val="2"/>
        <charset val="238"/>
        <scheme val="minor"/>
      </rPr>
      <t>/ Nazwa</t>
    </r>
    <r>
      <rPr>
        <vertAlign val="superscript"/>
        <sz val="7"/>
        <color theme="1"/>
        <rFont val="Calibri"/>
        <family val="2"/>
        <charset val="238"/>
        <scheme val="minor"/>
      </rPr>
      <t>2)</t>
    </r>
  </si>
  <si>
    <t>39.</t>
  </si>
  <si>
    <t>41.</t>
  </si>
  <si>
    <t>42.</t>
  </si>
  <si>
    <t>43.</t>
  </si>
  <si>
    <t>INFORMACJA O PRZETWARZANIU DANYCH OSOBOWYCH</t>
  </si>
  <si>
    <t>OBJAŚNIENIA</t>
  </si>
  <si>
    <t xml:space="preserve">     MPWiK Sp. z o.o. w Lubinie</t>
  </si>
  <si>
    <t xml:space="preserve">  ul. Rzeźnicza 1, 59-300 Lubin </t>
  </si>
  <si>
    <t>Metale i tworzywa sztuczne</t>
  </si>
  <si>
    <t>Papier</t>
  </si>
  <si>
    <t>Szkło</t>
  </si>
  <si>
    <t>Bio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</si>
  <si>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</si>
  <si>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</si>
  <si>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</si>
  <si>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</si>
  <si>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</si>
  <si>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</si>
  <si>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</si>
  <si>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</si>
  <si>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</si>
  <si>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</si>
  <si>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</si>
  <si>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</si>
  <si>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</si>
  <si>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</si>
  <si>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</si>
  <si>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</si>
  <si>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</si>
  <si>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</si>
  <si>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</si>
  <si>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</si>
  <si>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</si>
  <si>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</si>
  <si>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</si>
  <si>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</si>
  <si>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</si>
  <si>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</si>
  <si>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</si>
  <si>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</si>
  <si>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</si>
  <si>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</si>
  <si>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</si>
  <si>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</si>
  <si>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</si>
  <si>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</si>
  <si>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</si>
  <si>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</si>
  <si>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</si>
  <si>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</si>
  <si>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</si>
  <si>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</si>
  <si>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</si>
  <si>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</si>
  <si>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</si>
  <si>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</si>
  <si>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</si>
  <si>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</si>
  <si>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</si>
  <si>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</si>
  <si>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</si>
  <si>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</si>
  <si>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</si>
  <si>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</si>
  <si>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</si>
  <si>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</si>
  <si>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</si>
  <si>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</si>
  <si>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</si>
  <si>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</si>
  <si>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</si>
  <si>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</si>
  <si>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</si>
  <si>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</si>
  <si>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</si>
  <si>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</si>
  <si>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</si>
  <si>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</si>
  <si>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</si>
  <si>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</si>
  <si>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</si>
  <si>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</si>
  <si>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</si>
  <si>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</si>
  <si>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</si>
  <si>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</si>
  <si>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</si>
  <si>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</si>
  <si>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</si>
  <si>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</si>
  <si>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</si>
  <si>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</si>
  <si>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</si>
  <si>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</si>
  <si>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</si>
  <si>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</si>
  <si>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</si>
  <si>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</si>
  <si>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</si>
  <si>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</si>
  <si>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</si>
  <si>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</si>
  <si>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</si>
  <si>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</si>
  <si>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</si>
  <si>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</si>
  <si>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</si>
  <si>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</si>
  <si>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POUCZENIA</t>
  </si>
  <si>
    <t>C.1.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</si>
  <si>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</si>
  <si>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</si>
  <si>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</si>
  <si>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</si>
  <si>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</si>
  <si>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</si>
  <si>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</si>
  <si>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</si>
  <si>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</si>
  <si>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</si>
  <si>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</si>
  <si>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</si>
  <si>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</si>
  <si>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</si>
  <si>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</si>
  <si>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</si>
  <si>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</si>
  <si>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</si>
  <si>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</si>
  <si>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</si>
  <si>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</si>
  <si>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</si>
  <si>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NUMER DEKLARACJI</t>
  </si>
  <si>
    <t>Zmieszane</t>
  </si>
  <si>
    <t>Deklaracja stanowi podstawę do wystawienia tytułu wykonawczego, zgodnie z przepisami ustawy z dnia 17 czerwca 1966 r. o postępowaniu egzekucyjnym w administracji.</t>
  </si>
  <si>
    <t>H. INFORMACJA O ZAŁĄCZNIKACH</t>
  </si>
  <si>
    <t>I. PODPIS SKŁADAJĄCEGO DEKLARACJĘ LUB PEŁNOMOCNIKA</t>
  </si>
  <si>
    <t>J. ADNOTACJE PRZYJMUJĄCEGO DEKLARACJĘ</t>
  </si>
  <si>
    <t>PODPIS SKŁADAJĄCEGO DEKLARACJĘ LUB PEŁNOMOCNIKA</t>
  </si>
  <si>
    <t>a</t>
  </si>
  <si>
    <t>b</t>
  </si>
  <si>
    <t>c</t>
  </si>
  <si>
    <t>Z</t>
  </si>
  <si>
    <t>Liczba mieszkańców zamieszkująca nieruchomość</t>
  </si>
  <si>
    <t xml:space="preserve">C.2. ADRES ZAMIESZKANIA LUB ADRES SIEDZIBY </t>
  </si>
  <si>
    <t xml:space="preserve"> =</t>
  </si>
  <si>
    <t>138.</t>
  </si>
  <si>
    <t>139.</t>
  </si>
  <si>
    <t>140.</t>
  </si>
  <si>
    <t xml:space="preserve"> 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</si>
  <si>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</si>
  <si>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</si>
  <si>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</si>
  <si>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</si>
  <si>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</si>
  <si>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</si>
  <si>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</si>
  <si>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</si>
  <si>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</si>
  <si>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</si>
  <si>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</si>
  <si>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</si>
  <si>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</si>
  <si>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</si>
  <si>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</si>
  <si>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</si>
  <si>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</si>
  <si>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</si>
  <si>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</si>
  <si>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</si>
  <si>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</si>
  <si>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</si>
  <si>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</si>
  <si>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</si>
  <si>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</si>
  <si>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</si>
  <si>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</si>
  <si>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</si>
  <si>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</si>
  <si>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</si>
  <si>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</si>
  <si>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</si>
  <si>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</si>
  <si>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</si>
  <si>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</si>
  <si>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</si>
  <si>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 xml:space="preserve">C. DANE SKŁADAJĄCEGO DEKLARACJĘ </t>
  </si>
  <si>
    <t>28.</t>
  </si>
  <si>
    <t>35.</t>
  </si>
  <si>
    <t>36.</t>
  </si>
  <si>
    <t>34.</t>
  </si>
  <si>
    <r>
      <t xml:space="preserve">Adres 
</t>
    </r>
    <r>
      <rPr>
        <sz val="8"/>
        <color theme="1"/>
        <rFont val="Calibri"/>
        <family val="2"/>
        <charset val="238"/>
        <scheme val="minor"/>
      </rPr>
      <t>(wskazany w części E deklaracji)</t>
    </r>
  </si>
  <si>
    <t xml:space="preserve">F.1. </t>
  </si>
  <si>
    <r>
      <t xml:space="preserve"> ZWOLNIENIE Z CZĘŚCI OPŁATY </t>
    </r>
    <r>
      <rPr>
        <sz val="10"/>
        <color theme="1"/>
        <rFont val="Calibri"/>
        <family val="2"/>
        <charset val="238"/>
        <scheme val="minor"/>
      </rPr>
      <t>(dotyczy wyłącznie nieruchomości zabudowanej budynkiem mieszkalnym jednorodzinnym, na której kompostuje się bioodpady w przydomowym kompostowniku)</t>
    </r>
  </si>
  <si>
    <t xml:space="preserve">F.2. </t>
  </si>
  <si>
    <r>
      <rPr>
        <b/>
        <sz val="11"/>
        <color theme="1"/>
        <rFont val="Calibri"/>
        <family val="2"/>
        <charset val="238"/>
        <scheme val="minor"/>
      </rPr>
      <t xml:space="preserve">CEL ZŁOŻENIA FORMULARZA </t>
    </r>
    <r>
      <rPr>
        <sz val="11"/>
        <color theme="1"/>
        <rFont val="Calibri"/>
        <family val="2"/>
        <charset val="238"/>
        <scheme val="minor"/>
      </rPr>
      <t>(zaznaczyć właściwy kwadrat)</t>
    </r>
  </si>
  <si>
    <r>
      <t>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(pojemnik)</t>
    </r>
  </si>
  <si>
    <r>
      <t xml:space="preserve"> 0,24 m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3 </t>
    </r>
    <r>
      <rPr>
        <sz val="8"/>
        <color theme="1"/>
        <rFont val="Calibri"/>
        <family val="2"/>
        <charset val="238"/>
        <scheme val="minor"/>
      </rPr>
      <t>(pojemnik)</t>
    </r>
  </si>
  <si>
    <r>
      <t>0,36 m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3 </t>
    </r>
    <r>
      <rPr>
        <sz val="8"/>
        <color theme="1"/>
        <rFont val="Calibri"/>
        <family val="2"/>
        <charset val="238"/>
        <scheme val="minor"/>
      </rPr>
      <t>(pojemnik)</t>
    </r>
  </si>
  <si>
    <r>
      <t>0,66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(pojemnik)</t>
    </r>
  </si>
  <si>
    <r>
      <t>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(worek)</t>
    </r>
  </si>
  <si>
    <r>
      <t>pojemnik
0,12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</si>
  <si>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0,24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</si>
  <si>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0,36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</si>
  <si>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0,66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</si>
  <si>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 1,10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</si>
  <si>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</si>
  <si>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8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</si>
  <si>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</si>
  <si>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1,5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</si>
  <si>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3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</si>
  <si>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</si>
  <si>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worek 
0,12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</si>
  <si>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1,10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</si>
  <si>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
1,5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</si>
  <si>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
2,5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</si>
  <si>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1) </t>
    </r>
    <r>
      <rPr>
        <sz val="7"/>
        <color theme="1"/>
        <rFont val="Calibri"/>
        <family val="2"/>
        <charset val="238"/>
        <scheme val="minor"/>
      </rPr>
      <t>Należy wypełnić, jeżeli składającym deklarację jest osoba fizyczna.</t>
    </r>
  </si>
  <si>
    <r>
      <t xml:space="preserve">2) </t>
    </r>
    <r>
      <rPr>
        <sz val="7"/>
        <color theme="1"/>
        <rFont val="Calibri"/>
        <family val="2"/>
        <charset val="238"/>
        <scheme val="minor"/>
      </rPr>
      <t>Należy wypełnić, jeżeli składającym deklarację nie jest osoba fizyczna.</t>
    </r>
  </si>
  <si>
    <t>Pojemność pojemnika / worka</t>
  </si>
  <si>
    <t>Rodzaj odpadu komunalnego</t>
  </si>
  <si>
    <r>
      <t>ZAŁĄCZNIK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B </t>
    </r>
    <r>
      <rPr>
        <b/>
        <vertAlign val="superscript"/>
        <sz val="12"/>
        <color theme="1"/>
        <rFont val="Calibri"/>
        <family val="2"/>
        <charset val="238"/>
        <scheme val="minor"/>
      </rPr>
      <t>1)</t>
    </r>
  </si>
  <si>
    <r>
      <rPr>
        <sz val="11"/>
        <color theme="1"/>
        <rFont val="Calibri"/>
        <family val="2"/>
        <charset val="238"/>
        <scheme val="minor"/>
      </rPr>
      <t xml:space="preserve">WYSOKOŚĆ OPŁATY ZA GOSPODAROWANIE ODPADAMI KOMUNALNYMI </t>
    </r>
    <r>
      <rPr>
        <u/>
        <sz val="11"/>
        <color theme="1"/>
        <rFont val="Calibri"/>
        <family val="2"/>
        <charset val="238"/>
        <scheme val="minor"/>
      </rPr>
      <t>Z ZAMIESZKAŁEJ CZĘŚCI NIERUCHOMOŚCI</t>
    </r>
  </si>
  <si>
    <r>
      <t xml:space="preserve">WYSOKOŚĆ OPŁATY ZA GOSPODAROWANIE ODPADAMI KOMUNALNYMI </t>
    </r>
    <r>
      <rPr>
        <u/>
        <sz val="11"/>
        <color theme="1"/>
        <rFont val="Calibri"/>
        <family val="2"/>
        <charset val="238"/>
        <scheme val="minor"/>
      </rPr>
      <t>Z NIEZAMIESZKAŁEJ CZĘŚCI NIERUCHOMOŚCI</t>
    </r>
  </si>
  <si>
    <t>2. Numer budynku</t>
  </si>
  <si>
    <t>1. Ulica</t>
  </si>
  <si>
    <t>Liczba osób zamieszkujących lokal</t>
  </si>
  <si>
    <t>N</t>
  </si>
  <si>
    <t>Zapotrzebowanie na pojemniki i worki na odpady komunalne</t>
  </si>
  <si>
    <r>
      <rPr>
        <b/>
        <sz val="10"/>
        <color theme="1"/>
        <rFont val="Calibri"/>
        <family val="2"/>
        <charset val="238"/>
        <scheme val="minor"/>
      </rPr>
      <t xml:space="preserve">TYP DEKLARACJI
</t>
    </r>
    <r>
      <rPr>
        <b/>
        <sz val="36"/>
        <color theme="1"/>
        <rFont val="Calibri"/>
        <family val="2"/>
        <charset val="238"/>
        <scheme val="minor"/>
      </rPr>
      <t>M</t>
    </r>
  </si>
  <si>
    <t>* W przypadku nieruchomości zabudowanej budynkiem wielolokalowym do deklaracji należy dołączyć załącznik B</t>
  </si>
  <si>
    <t>DEKLARACJA O WYSOKOŚCI OPŁATY ZA GOSPODAROWANIE ODPADAMI KOMUNALNYMI 
DLA NIERUCHOMOŚCI, KTÓRE W CZĘŚCI STANOWIĄ NIERUCHOMOŚĆ, NA KTÓREJ ZAMIESZKUJĄ MIESZKAŃCY, A W CZĘŚCI NIERUCHOMOŚĆ, NA KTÓREJ NIE ZAMIESZKUJĄ MIESZKAŃCY, A POWSTAJĄ ODPADY KOMUNALNE *</t>
  </si>
  <si>
    <r>
      <t>Powierzchnia 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/ ilość pracowników / liczba miejsc</t>
    </r>
  </si>
  <si>
    <t xml:space="preserve"> Rodzaj prowadzonej działalności</t>
  </si>
  <si>
    <t>G. WYSOKOŚĆ OPŁATY ZA GOSPODAROWANIE ODPADAMI KOMUNALNYMI -  NIERUCHOMOŚCI ZABUDOWANE BUDYNKIEM WIELOLOKALOWYM</t>
  </si>
  <si>
    <t>F. WYSOKOŚĆ OPŁATY ZA GOSPODAROWANIE ODPADAMI KOMUNALNYMI -  NIERUCHOMOŚCI ZABUDOWANE BUDYNKIEM INNYM NIŻ WIELOLOKALOWY</t>
  </si>
  <si>
    <t xml:space="preserve">G.1. </t>
  </si>
  <si>
    <t xml:space="preserve">G.2. </t>
  </si>
  <si>
    <t>d</t>
  </si>
  <si>
    <t>e</t>
  </si>
  <si>
    <t xml:space="preserve">OBLICZENIE WYSOKOŚCI OPŁATY
DLA NIERUCHOMOŚCI ZABUDOWANEJ BUDYNKIEM WIELOLOKALOWYM
</t>
  </si>
  <si>
    <r>
      <t xml:space="preserve">Typ
(Z,N,B)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</si>
  <si>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 xml:space="preserve">Rodzaj prowadzonej działalności </t>
    </r>
    <r>
      <rPr>
        <vertAlign val="superscript"/>
        <sz val="9"/>
        <color theme="1"/>
        <rFont val="Calibri"/>
        <family val="2"/>
        <charset val="238"/>
        <scheme val="minor"/>
      </rPr>
      <t>3)</t>
    </r>
  </si>
  <si>
    <r>
      <t>Powierzchnia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/ ilość pracowników / liczba miejsc</t>
    </r>
  </si>
  <si>
    <t>g</t>
  </si>
  <si>
    <t>h</t>
  </si>
  <si>
    <t>i</t>
  </si>
  <si>
    <t>j</t>
  </si>
  <si>
    <t>k</t>
  </si>
  <si>
    <t>l</t>
  </si>
  <si>
    <t>ł</t>
  </si>
  <si>
    <t>m</t>
  </si>
  <si>
    <t>F.3.</t>
  </si>
  <si>
    <r>
      <t>0,66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</si>
  <si>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</si>
  <si>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8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</si>
  <si>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</si>
  <si>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n</t>
  </si>
  <si>
    <t>o</t>
  </si>
  <si>
    <t>p</t>
  </si>
  <si>
    <t>r</t>
  </si>
  <si>
    <r>
      <t>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</si>
  <si>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 0,24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</si>
  <si>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 0,36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</si>
  <si>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1) </t>
    </r>
    <r>
      <rPr>
        <sz val="8"/>
        <color theme="1"/>
        <rFont val="Calibri"/>
        <family val="2"/>
        <charset val="238"/>
        <scheme val="minor"/>
      </rPr>
      <t>Jeżeli nieruchomość zabudowana jest więcej niż jednym budynkiem wielolokalowym, dla każdego budynku składa się odrębny załącznik.</t>
    </r>
  </si>
  <si>
    <r>
      <t xml:space="preserve">Część opłaty przypadająca na lokal </t>
    </r>
    <r>
      <rPr>
        <b/>
        <vertAlign val="superscript"/>
        <sz val="9"/>
        <color theme="1"/>
        <rFont val="Calibri"/>
        <family val="2"/>
        <charset val="238"/>
        <scheme val="minor"/>
      </rPr>
      <t>5)</t>
    </r>
  </si>
  <si>
    <t>177.</t>
  </si>
  <si>
    <t>178.</t>
  </si>
  <si>
    <t>179.</t>
  </si>
  <si>
    <t>180.</t>
  </si>
  <si>
    <t>183.</t>
  </si>
  <si>
    <t>184.</t>
  </si>
  <si>
    <t>185.</t>
  </si>
  <si>
    <t>186.</t>
  </si>
  <si>
    <t>187.</t>
  </si>
  <si>
    <t>188.</t>
  </si>
  <si>
    <t>201.</t>
  </si>
  <si>
    <t>202.</t>
  </si>
  <si>
    <t>203.</t>
  </si>
  <si>
    <t>204.</t>
  </si>
  <si>
    <t>205.</t>
  </si>
  <si>
    <t>206.</t>
  </si>
  <si>
    <t>219.</t>
  </si>
  <si>
    <t>220.</t>
  </si>
  <si>
    <t>221.</t>
  </si>
  <si>
    <t>222.</t>
  </si>
  <si>
    <t>223.</t>
  </si>
  <si>
    <t>224.</t>
  </si>
  <si>
    <t>237.</t>
  </si>
  <si>
    <t>238.</t>
  </si>
  <si>
    <t>239.</t>
  </si>
  <si>
    <t>240.</t>
  </si>
  <si>
    <t>241.</t>
  </si>
  <si>
    <t>242.</t>
  </si>
  <si>
    <t>255.</t>
  </si>
  <si>
    <t>256.</t>
  </si>
  <si>
    <t>257.</t>
  </si>
  <si>
    <t>258.</t>
  </si>
  <si>
    <t>259.</t>
  </si>
  <si>
    <t>260.</t>
  </si>
  <si>
    <t>273.</t>
  </si>
  <si>
    <t>274.</t>
  </si>
  <si>
    <t>275.</t>
  </si>
  <si>
    <t>276.</t>
  </si>
  <si>
    <t>277.</t>
  </si>
  <si>
    <t>278.</t>
  </si>
  <si>
    <t>291.</t>
  </si>
  <si>
    <t>292.</t>
  </si>
  <si>
    <t>293.</t>
  </si>
  <si>
    <t>294.</t>
  </si>
  <si>
    <t>295.</t>
  </si>
  <si>
    <t>296.</t>
  </si>
  <si>
    <t>309.</t>
  </si>
  <si>
    <t>310.</t>
  </si>
  <si>
    <t>311.</t>
  </si>
  <si>
    <t>312.</t>
  </si>
  <si>
    <t>313.</t>
  </si>
  <si>
    <t>314.</t>
  </si>
  <si>
    <t>327.</t>
  </si>
  <si>
    <t>328.</t>
  </si>
  <si>
    <t>329.</t>
  </si>
  <si>
    <t>330.</t>
  </si>
  <si>
    <t>331.</t>
  </si>
  <si>
    <t>332.</t>
  </si>
  <si>
    <t>345.</t>
  </si>
  <si>
    <t>346.</t>
  </si>
  <si>
    <t>347.</t>
  </si>
  <si>
    <t>348.</t>
  </si>
  <si>
    <t>349.</t>
  </si>
  <si>
    <t>350.</t>
  </si>
  <si>
    <r>
      <t xml:space="preserve">3) </t>
    </r>
    <r>
      <rPr>
        <sz val="8"/>
        <color theme="1"/>
        <rFont val="Calibri"/>
        <family val="2"/>
        <charset val="238"/>
        <scheme val="minor"/>
      </rPr>
      <t>Rodzaje prowadzonej działalalności: handlowa, gastronomiczna, usługowa i rzemieślnicza, obsługa biurowa, pomieszczenia socjalne związane z działalnością produkcyjną, żłobki, przedszkola, biura, urzędy, instytucje, hotele i inne obiekty noclegowe.</t>
    </r>
  </si>
  <si>
    <r>
      <t xml:space="preserve">4) </t>
    </r>
    <r>
      <rPr>
        <sz val="8"/>
        <color theme="1"/>
        <rFont val="Calibri"/>
        <family val="2"/>
        <charset val="238"/>
        <scheme val="minor"/>
      </rPr>
      <t>Minimalną liczbę i pojemność pojemników, w którą ma być wyposażona nieruchomość oblicza się na podstawie Regulaminu utrzymania czystości i porządku na terenie Gminy Miejskiej Lubin.</t>
    </r>
  </si>
  <si>
    <r>
      <rPr>
        <b/>
        <sz val="8"/>
        <color theme="1"/>
        <rFont val="Calibri"/>
        <family val="2"/>
        <charset val="238"/>
        <scheme val="minor"/>
      </rPr>
      <t>Terminy składania deklaracji:</t>
    </r>
    <r>
      <rPr>
        <sz val="8"/>
        <color theme="1"/>
        <rFont val="Calibri"/>
        <family val="2"/>
        <charset val="238"/>
        <scheme val="minor"/>
      </rPr>
      <t xml:space="preserve">  
- w terminie 14 dni od dnia zamieszkania na danej nieruchomości pierwszego mieszkańca  lub powstania na danej nieruchomości odpadów komunalnych;
- w terminie do 10 dnia miesiąca następującego po miesiącu, w którym nastąpiła zmiana danych będących podstawą ustalenia wysokości należnej opłaty.</t>
    </r>
  </si>
  <si>
    <r>
      <t>Czy na nieruchomości wskazanej w części E kompostuje się w kompostowniku przydomowym (większym niż 3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) bioodpady stanowiące odpady komunalne? 
</t>
    </r>
    <r>
      <rPr>
        <sz val="7"/>
        <color theme="1"/>
        <rFont val="Calibri"/>
        <family val="2"/>
        <charset val="238"/>
        <scheme val="minor"/>
      </rPr>
      <t>(zaznaczyć właściwy kwadrat)</t>
    </r>
  </si>
  <si>
    <t>Pojemności i ilości pojemników/worków</t>
  </si>
  <si>
    <t>Numer klatki/
Numer lokalu</t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</si>
  <si>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sz val="8"/>
        <color theme="1"/>
        <rFont val="Calibri"/>
        <family val="2"/>
        <charset val="238"/>
        <scheme val="minor"/>
      </rPr>
      <t>Zamieszkały (Z), niezamieszkały (N), brak przesłanek do naliczenia opłaty (B).</t>
    </r>
  </si>
  <si>
    <r>
      <t xml:space="preserve">6) </t>
    </r>
    <r>
      <rPr>
        <sz val="8"/>
        <color theme="1"/>
        <rFont val="Calibri"/>
        <family val="2"/>
        <charset val="238"/>
        <scheme val="minor"/>
      </rPr>
      <t>Stawka opłaty zgodnie z uchwałą Rady Miejskiej w Lubinie w sprawie wyboru metody ustalania opłaty za gospodarowanie odpadami komunalnymi oraz ustalenia wysokości stawki tej opłaty.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</si>
  <si>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sz val="8"/>
        <color theme="1"/>
        <rFont val="Calibri"/>
        <family val="2"/>
        <charset val="238"/>
        <scheme val="minor"/>
      </rPr>
      <t>Wypełnić w przypadku podpisywania deklaracji przez pełnomocnika.</t>
    </r>
  </si>
  <si>
    <t>C.3. ADRES DO KORESPONDENCJI (można wypełnić, jeżeli jest inny niż adres wpisany w części C.2.)</t>
  </si>
  <si>
    <r>
      <t xml:space="preserve">D. PRZYCZYNA ZŁOŻENIA DEKLARACJI  </t>
    </r>
    <r>
      <rPr>
        <sz val="8"/>
        <color theme="1"/>
        <rFont val="Calibri"/>
        <family val="2"/>
        <charset val="238"/>
        <scheme val="minor"/>
      </rPr>
      <t>(zaznaczyć właściwy kwadrat)</t>
    </r>
  </si>
  <si>
    <t>f</t>
  </si>
  <si>
    <r>
      <t xml:space="preserve"> 1,1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</si>
  <si>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A. DANE BUDYNKU</t>
  </si>
  <si>
    <t>B. OBLICZENIE WYSOKOŚCI OPŁATY DLA POSZCZEGÓLNYCH LOKALI</t>
  </si>
  <si>
    <t>C. PODPIS SKŁADAJĄCEGO DEKLARACJĘ LUB PEŁNOMOCNIKA</t>
  </si>
  <si>
    <r>
      <rPr>
        <vertAlign val="superscript"/>
        <sz val="8"/>
        <color theme="1"/>
        <rFont val="Calibri"/>
        <family val="2"/>
        <charset val="238"/>
        <scheme val="minor"/>
      </rPr>
      <t>1)</t>
    </r>
    <r>
      <rPr>
        <sz val="8"/>
        <color theme="1"/>
        <rFont val="Calibri"/>
        <family val="2"/>
        <charset val="238"/>
        <scheme val="minor"/>
      </rPr>
      <t xml:space="preserve"> Wypełnienie załącznika jest dobrowolne i służy on złożeniu zapotrzebowania na pojemniki i worki. Przeznaczony jest przede wszystkim dla właścicieli nieruchomości po raz pierwszy składających deklarację oraz właścicieli nieruchomości, w przypadku których zapotrzebowanie na pojemniki lub worki uległo zmianie. Zgłaszając zapotrzebowanie należy uwzględniać określone w Regulaminie utrzymania czystości i porządku w gminach wymagania dotyczące łącznej minimalnej pojemności pojemników, w które powinna być wyposażona nieruchomość.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</si>
  <si>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sz val="8"/>
        <color theme="1"/>
        <rFont val="Calibri"/>
        <family val="2"/>
        <charset val="238"/>
        <scheme val="minor"/>
      </rPr>
      <t>W przypadku nieruchomości, które w części stanowią nieruchomość, na której zamieszkują mieszkańcy, a w części nieruchomość, na której nie zamieszkują mieszkańcy, a powstają odpady komunalne należy uwzględnić wszystkie pojemniki z zamieszkałej i niezamieszkałej części nieruchomości.</t>
    </r>
  </si>
  <si>
    <r>
      <t xml:space="preserve">3) </t>
    </r>
    <r>
      <rPr>
        <sz val="8"/>
        <color theme="1"/>
        <rFont val="Calibri"/>
        <family val="2"/>
        <charset val="238"/>
        <scheme val="minor"/>
      </rPr>
      <t>Wypełnić w przypadku podpisywania deklaracji przez pełnomocnika.</t>
    </r>
  </si>
  <si>
    <r>
      <t xml:space="preserve">ZAŁĄCZNIK </t>
    </r>
    <r>
      <rPr>
        <b/>
        <sz val="12"/>
        <rFont val="Calibri"/>
        <family val="2"/>
        <charset val="238"/>
        <scheme val="minor"/>
      </rPr>
      <t>A</t>
    </r>
    <r>
      <rPr>
        <b/>
        <vertAlign val="superscript"/>
        <sz val="12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</si>
  <si>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 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7"/>
        <color theme="1"/>
        <rFont val="Calibri"/>
        <family val="2"/>
        <scheme val="minor"/>
      </rPr>
      <t xml:space="preserve"> (pojemnik półpodziemny)</t>
    </r>
  </si>
  <si>
    <r>
      <t>1,10 m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3 </t>
    </r>
    <r>
      <rPr>
        <sz val="8"/>
        <color theme="1"/>
        <rFont val="Calibri"/>
        <family val="2"/>
        <charset val="238"/>
        <scheme val="minor"/>
      </rPr>
      <t>(pojemnik)</t>
    </r>
  </si>
  <si>
    <r>
      <t>3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</t>
    </r>
    <r>
      <rPr>
        <sz val="7"/>
        <color theme="1"/>
        <rFont val="Calibri"/>
        <family val="2"/>
        <scheme val="minor"/>
      </rPr>
      <t>pojemnik półpodziemny)</t>
    </r>
  </si>
  <si>
    <r>
      <t>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scheme val="minor"/>
      </rPr>
      <t>(pojemnik półpodziemny)</t>
    </r>
  </si>
  <si>
    <r>
      <t>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(kontener)</t>
    </r>
  </si>
  <si>
    <r>
      <t>8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(kontener)</t>
    </r>
  </si>
  <si>
    <r>
      <t>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(kontener)</t>
    </r>
  </si>
  <si>
    <r>
      <t xml:space="preserve"> 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(Igloo)</t>
    </r>
  </si>
  <si>
    <r>
      <t>2,5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(Igloo)</t>
    </r>
  </si>
  <si>
    <r>
      <t xml:space="preserve">Rodzaj prowadzonej działalności </t>
    </r>
    <r>
      <rPr>
        <vertAlign val="superscript"/>
        <sz val="8"/>
        <color theme="1"/>
        <rFont val="Calibri"/>
        <family val="2"/>
        <charset val="238"/>
        <scheme val="minor"/>
      </rPr>
      <t>6)</t>
    </r>
  </si>
  <si>
    <r>
      <t xml:space="preserve">Wysokość zwolnienia </t>
    </r>
    <r>
      <rPr>
        <vertAlign val="superscript"/>
        <sz val="8"/>
        <color theme="1"/>
        <rFont val="Calibri"/>
        <family val="2"/>
        <charset val="238"/>
        <scheme val="minor"/>
      </rPr>
      <t>5)</t>
    </r>
  </si>
  <si>
    <r>
      <t xml:space="preserve">Stawka opłaty </t>
    </r>
    <r>
      <rPr>
        <vertAlign val="superscript"/>
        <sz val="8"/>
        <color theme="1"/>
        <rFont val="Calibri"/>
        <family val="2"/>
        <charset val="238"/>
        <scheme val="minor"/>
      </rPr>
      <t>5)</t>
    </r>
  </si>
  <si>
    <r>
      <t xml:space="preserve">E.1.  OZNACZENIE BUDYNKU LUB CZĘŚCI BUDYNKU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</si>
  <si>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E. ADRES NIERUCHOMOŚCI</t>
  </si>
  <si>
    <r>
      <t xml:space="preserve">Miesięczna stawka opłaty za pojemnik / worek 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</si>
  <si>
    <r>
      <t xml:space="preserve">3) </t>
    </r>
    <r>
      <rPr>
        <sz val="7"/>
        <color theme="1"/>
        <rFont val="Calibri"/>
        <family val="2"/>
        <charset val="238"/>
        <scheme val="minor"/>
      </rPr>
      <t>Należy wypełnić w przypadku braku nadania numeru.</t>
    </r>
  </si>
  <si>
    <r>
      <t xml:space="preserve">4) </t>
    </r>
    <r>
      <rPr>
        <sz val="7"/>
        <color theme="1"/>
        <rFont val="Calibri"/>
        <family val="2"/>
        <charset val="238"/>
        <scheme val="minor"/>
      </rPr>
      <t>Należy wypełnić, podając precyzyjnie oznaczenie budynku/budynków lub ich części, w przypadku składania odrębnych deklaracji dla poszczególnych budynków lub ich części w przypadku nieruchomości zabudowanej budynkiem wielolokalowym lub budynkami wielolokalowymi, jeżeli poszczególne budynki lub ich części posiadają przyporządkowane im oddzielne miejsca gromadzenia odpadów komunalnych.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</si>
  <si>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5) </t>
    </r>
    <r>
      <rPr>
        <sz val="7"/>
        <color theme="1"/>
        <rFont val="Calibri"/>
        <family val="2"/>
        <charset val="238"/>
        <scheme val="minor"/>
      </rPr>
      <t>Zgodnie z uchwałą Rady Miejskiej w Lubinie w sprawie wyboru metody ustalania opłaty za gospodarowanie odpadami komunalnymi oraz ustalenia wysokości stawki tej opłaty.</t>
    </r>
  </si>
  <si>
    <r>
      <t xml:space="preserve">6) </t>
    </r>
    <r>
      <rPr>
        <sz val="7"/>
        <color theme="1"/>
        <rFont val="Calibri"/>
        <family val="2"/>
        <charset val="238"/>
        <scheme val="minor"/>
      </rPr>
      <t>Rodzaje prowadzonej działalalności: handlowa, gastronomiczna, usługowa i rzemieślnicza, obsługa biurowa, pomieszczenia socjalne związane z działalnością produkcyjną, żłobki, przedszkola, biura, urzędy, instytucje, hotele i inne obiekty noclegowe.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</si>
  <si>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7) </t>
    </r>
    <r>
      <rPr>
        <sz val="7"/>
        <color theme="1"/>
        <rFont val="Calibri"/>
        <family val="2"/>
        <charset val="238"/>
        <scheme val="minor"/>
      </rPr>
      <t>Łączną minimalną liczbę i pojemność pojemników i worków, w którą ma być wyposażona nieruchomość oblicza się na podstawie Regulaminu utrzymania czystości i porządku na terenie Gminy Miejskiej Lubin.</t>
    </r>
  </si>
  <si>
    <r>
      <t>8)</t>
    </r>
    <r>
      <rPr>
        <sz val="7"/>
        <color theme="1"/>
        <rFont val="Calibri"/>
        <family val="2"/>
        <charset val="238"/>
        <scheme val="minor"/>
      </rPr>
      <t xml:space="preserve"> Wypełnić, jeżeli wraz z deklaracją składa się inne załączniki, np. dokument pełnomocnictwa.</t>
    </r>
  </si>
  <si>
    <r>
      <t xml:space="preserve">9) </t>
    </r>
    <r>
      <rPr>
        <sz val="7"/>
        <color theme="1"/>
        <rFont val="Calibri"/>
        <family val="2"/>
        <charset val="238"/>
        <scheme val="minor"/>
      </rPr>
      <t>Wypełnić w przypadku podpisywania deklaracji przez pełnomocnika.</t>
    </r>
  </si>
  <si>
    <r>
      <t>Pojemniki na zmieszane odpady komunalne</t>
    </r>
    <r>
      <rPr>
        <b/>
        <vertAlign val="superscript"/>
        <sz val="10"/>
        <color theme="1"/>
        <rFont val="Calibri"/>
        <family val="2"/>
        <scheme val="minor"/>
      </rPr>
      <t xml:space="preserve"> 2)</t>
    </r>
  </si>
  <si>
    <t>Zmieszane odpady komunalne</t>
  </si>
  <si>
    <r>
      <t>Igloo
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</si>
  <si>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 
2,5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</si>
  <si>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</si>
  <si>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3m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</si>
  <si>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</si>
  <si>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s</t>
  </si>
  <si>
    <t>t</t>
  </si>
  <si>
    <t>u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</si>
  <si>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</si>
  <si>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</si>
  <si>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</si>
  <si>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</si>
  <si>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</si>
  <si>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</si>
  <si>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</si>
  <si>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</si>
  <si>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</si>
  <si>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</si>
  <si>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</si>
  <si>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</si>
  <si>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</si>
  <si>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</si>
  <si>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ał</t>
  </si>
  <si>
    <t>am</t>
  </si>
  <si>
    <t>an</t>
  </si>
  <si>
    <t>ao</t>
  </si>
  <si>
    <t>ap</t>
  </si>
  <si>
    <t>ar</t>
  </si>
  <si>
    <t>y</t>
  </si>
  <si>
    <t>Suma ilości osób zamieszkujących nieruchomość</t>
  </si>
  <si>
    <r>
      <t xml:space="preserve">Zadeklarowana liczba pojemników/worków </t>
    </r>
    <r>
      <rPr>
        <vertAlign val="superscript"/>
        <sz val="9"/>
        <color theme="1"/>
        <rFont val="Calibri"/>
        <family val="2"/>
        <charset val="238"/>
        <scheme val="minor"/>
      </rPr>
      <t>4)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8)</t>
    </r>
  </si>
  <si>
    <r>
      <t xml:space="preserve">Wysokość miesięcznej opłaty za pojemnik / worek
</t>
    </r>
    <r>
      <rPr>
        <sz val="8"/>
        <color theme="1"/>
        <rFont val="Calibri"/>
        <family val="2"/>
        <charset val="238"/>
        <scheme val="minor"/>
      </rPr>
      <t>(</t>
    </r>
    <r>
      <rPr>
        <sz val="7"/>
        <color theme="1"/>
        <rFont val="Calibri"/>
        <family val="2"/>
        <charset val="238"/>
        <scheme val="minor"/>
      </rPr>
      <t>iloczyn c i d)</t>
    </r>
  </si>
  <si>
    <r>
      <t xml:space="preserve">Zadeklarowana liczba pojemników/worków </t>
    </r>
    <r>
      <rPr>
        <b/>
        <vertAlign val="superscript"/>
        <sz val="8"/>
        <color theme="1"/>
        <rFont val="Calibri"/>
        <family val="2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scheme val="minor"/>
      </rPr>
      <t>(iloczyn a i b)</t>
    </r>
  </si>
  <si>
    <r>
      <t xml:space="preserve">Liczba pojemników / worków w miejscu gromadzenia odpadów </t>
    </r>
    <r>
      <rPr>
        <b/>
        <vertAlign val="superscript"/>
        <sz val="8"/>
        <color theme="1"/>
        <rFont val="Calibri"/>
        <family val="2"/>
        <scheme val="minor"/>
      </rPr>
      <t>7)</t>
    </r>
  </si>
  <si>
    <r>
      <t>4. PESEL</t>
    </r>
    <r>
      <rPr>
        <vertAlign val="superscript"/>
        <sz val="7"/>
        <color theme="1"/>
        <rFont val="Calibri"/>
        <family val="2"/>
        <scheme val="minor"/>
      </rPr>
      <t>1)</t>
    </r>
  </si>
  <si>
    <r>
      <t>5. REGON</t>
    </r>
    <r>
      <rPr>
        <vertAlign val="superscript"/>
        <sz val="7"/>
        <color theme="1"/>
        <rFont val="Calibri"/>
        <family val="2"/>
        <scheme val="minor"/>
      </rPr>
      <t>2)</t>
    </r>
  </si>
  <si>
    <r>
      <t>6. NIP</t>
    </r>
    <r>
      <rPr>
        <vertAlign val="superscript"/>
        <sz val="7"/>
        <color theme="1"/>
        <rFont val="Calibri"/>
        <family val="2"/>
        <scheme val="minor"/>
      </rPr>
      <t>2)</t>
    </r>
  </si>
  <si>
    <t>7. Adres e-mail</t>
  </si>
  <si>
    <t>8. Numer telefonu</t>
  </si>
  <si>
    <t>9. Kraj</t>
  </si>
  <si>
    <t>10. Województwo</t>
  </si>
  <si>
    <t>11. Powiat</t>
  </si>
  <si>
    <t>12. Gmina</t>
  </si>
  <si>
    <t>13. Ulica</t>
  </si>
  <si>
    <t xml:space="preserve">14. Numer domu  </t>
  </si>
  <si>
    <t>15. Numer lokalu</t>
  </si>
  <si>
    <t>16. Miejscowość</t>
  </si>
  <si>
    <t>17. Kod pocztowy</t>
  </si>
  <si>
    <t>18. Poczta</t>
  </si>
  <si>
    <t>19. Kraj</t>
  </si>
  <si>
    <t>20. Województwo</t>
  </si>
  <si>
    <r>
      <rPr>
        <sz val="7"/>
        <rFont val="Calibri"/>
        <family val="2"/>
        <scheme val="minor"/>
      </rPr>
      <t xml:space="preserve">21. </t>
    </r>
    <r>
      <rPr>
        <sz val="7"/>
        <color theme="1"/>
        <rFont val="Calibri"/>
        <family val="2"/>
        <charset val="238"/>
        <scheme val="minor"/>
      </rPr>
      <t>Powiat</t>
    </r>
  </si>
  <si>
    <t>22. Gmina</t>
  </si>
  <si>
    <t>23. Ulica</t>
  </si>
  <si>
    <t xml:space="preserve">24. Numer domu  </t>
  </si>
  <si>
    <t>25. Numer lokalu</t>
  </si>
  <si>
    <t>26. Miejscowość</t>
  </si>
  <si>
    <t>27. Kod pocztowy</t>
  </si>
  <si>
    <t>28. Poczta</t>
  </si>
  <si>
    <t>30. Ulica</t>
  </si>
  <si>
    <t xml:space="preserve">31. Numer domu  </t>
  </si>
  <si>
    <t>32. Numer lokalu</t>
  </si>
  <si>
    <r>
      <t xml:space="preserve">33. Numer działki </t>
    </r>
    <r>
      <rPr>
        <vertAlign val="superscript"/>
        <sz val="7"/>
        <color theme="1"/>
        <rFont val="Calibri"/>
        <family val="2"/>
        <charset val="238"/>
        <scheme val="minor"/>
      </rPr>
      <t>3)</t>
    </r>
  </si>
  <si>
    <t>34. Miejscowość</t>
  </si>
  <si>
    <t>35. Kod pocztowy</t>
  </si>
  <si>
    <t>36. Ulica</t>
  </si>
  <si>
    <t xml:space="preserve">37. Numer domu  </t>
  </si>
  <si>
    <t>38. Numer lokalu</t>
  </si>
  <si>
    <r>
      <t xml:space="preserve">39. Numer działki </t>
    </r>
    <r>
      <rPr>
        <vertAlign val="superscript"/>
        <sz val="7"/>
        <color theme="1"/>
        <rFont val="Calibri"/>
        <family val="2"/>
        <charset val="238"/>
        <scheme val="minor"/>
      </rPr>
      <t>3)</t>
    </r>
  </si>
  <si>
    <r>
      <rPr>
        <sz val="7"/>
        <color theme="1"/>
        <rFont val="Calibri"/>
        <family val="2"/>
        <charset val="238"/>
        <scheme val="minor"/>
      </rPr>
      <t xml:space="preserve">44. </t>
    </r>
    <r>
      <rPr>
        <sz val="8"/>
        <color theme="1"/>
        <rFont val="Calibri"/>
        <family val="2"/>
        <charset val="238"/>
        <scheme val="minor"/>
      </rPr>
      <t xml:space="preserve">
                               </t>
    </r>
  </si>
  <si>
    <t>181.</t>
  </si>
  <si>
    <t>182.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</si>
  <si>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</si>
  <si>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</si>
  <si>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</si>
  <si>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</si>
  <si>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</si>
  <si>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</si>
  <si>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</si>
  <si>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</si>
  <si>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</si>
  <si>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</si>
  <si>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</si>
  <si>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</si>
  <si>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</si>
  <si>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</si>
  <si>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</si>
  <si>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</si>
  <si>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</si>
  <si>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</si>
  <si>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</si>
  <si>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</si>
  <si>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</si>
  <si>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</si>
  <si>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</si>
  <si>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</si>
  <si>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</si>
  <si>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</si>
  <si>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</si>
  <si>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</si>
  <si>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</si>
  <si>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</si>
  <si>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</si>
  <si>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</si>
  <si>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</si>
  <si>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</si>
  <si>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</si>
  <si>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</si>
  <si>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</si>
  <si>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</si>
  <si>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</si>
  <si>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</si>
  <si>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</si>
  <si>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</si>
  <si>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</si>
  <si>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</si>
  <si>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</si>
  <si>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</si>
  <si>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</si>
  <si>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</si>
  <si>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261.</t>
  </si>
  <si>
    <t>262.</t>
  </si>
  <si>
    <t>263.</t>
  </si>
  <si>
    <t>264.</t>
  </si>
  <si>
    <t>265.</t>
  </si>
  <si>
    <t>266.</t>
  </si>
  <si>
    <t>267.</t>
  </si>
  <si>
    <r>
      <t>Wysokość opłaty z niezamieszkałej części nieruchomości (suma kolumny</t>
    </r>
    <r>
      <rPr>
        <sz val="8"/>
        <rFont val="Calibri"/>
        <family val="2"/>
        <scheme val="minor"/>
      </rPr>
      <t xml:space="preserve"> e</t>
    </r>
    <r>
      <rPr>
        <sz val="8"/>
        <color theme="1"/>
        <rFont val="Calibri"/>
        <family val="2"/>
        <charset val="238"/>
        <scheme val="minor"/>
      </rPr>
      <t xml:space="preserve">) </t>
    </r>
  </si>
  <si>
    <t>268.</t>
  </si>
  <si>
    <t>269.</t>
  </si>
  <si>
    <t>44. Imię</t>
  </si>
  <si>
    <t>45. Nazwisko</t>
  </si>
  <si>
    <t xml:space="preserve">46. Podpis składającego deklarację </t>
  </si>
  <si>
    <r>
      <t xml:space="preserve">Pojemniki do selektywnej zbiórki odpadów komunalnych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</si>
  <si>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37.</t>
  </si>
  <si>
    <t>270.</t>
  </si>
  <si>
    <t>271.</t>
  </si>
  <si>
    <t>272.</t>
  </si>
  <si>
    <t>279.</t>
  </si>
  <si>
    <t>280.</t>
  </si>
  <si>
    <t>281.</t>
  </si>
  <si>
    <t>282.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</si>
  <si>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</si>
  <si>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</si>
  <si>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</si>
  <si>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</si>
  <si>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</si>
  <si>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</si>
  <si>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</si>
  <si>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</si>
  <si>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</si>
  <si>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</si>
  <si>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</si>
  <si>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</si>
  <si>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</si>
  <si>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</si>
  <si>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</si>
  <si>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</si>
  <si>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</si>
  <si>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</si>
  <si>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</si>
  <si>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</si>
  <si>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</si>
  <si>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</si>
  <si>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</si>
  <si>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</si>
  <si>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343.</t>
  </si>
  <si>
    <t>344.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</si>
  <si>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</si>
  <si>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</si>
  <si>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</si>
  <si>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</si>
  <si>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</si>
  <si>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</si>
  <si>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</si>
  <si>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</si>
  <si>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</si>
  <si>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</si>
  <si>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</si>
  <si>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</si>
  <si>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283.</t>
  </si>
  <si>
    <t>284.</t>
  </si>
  <si>
    <t>285.</t>
  </si>
  <si>
    <t>286.</t>
  </si>
  <si>
    <t>287.</t>
  </si>
  <si>
    <t>288.</t>
  </si>
  <si>
    <t>289.</t>
  </si>
  <si>
    <t>290.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</si>
  <si>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</si>
  <si>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</si>
  <si>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</si>
  <si>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</si>
  <si>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</si>
  <si>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</si>
  <si>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</si>
  <si>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</si>
  <si>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</si>
  <si>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</si>
  <si>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</si>
  <si>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</si>
  <si>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</si>
  <si>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</si>
  <si>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</si>
  <si>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</si>
  <si>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</si>
  <si>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</si>
  <si>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</si>
  <si>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</si>
  <si>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</si>
  <si>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</si>
  <si>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</si>
  <si>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</si>
  <si>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</si>
  <si>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</si>
  <si>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</si>
  <si>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</si>
  <si>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</si>
  <si>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</si>
  <si>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</si>
  <si>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</si>
  <si>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</si>
  <si>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</si>
  <si>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</si>
  <si>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</si>
  <si>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</si>
  <si>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</si>
  <si>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</si>
  <si>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</si>
  <si>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</si>
  <si>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</si>
  <si>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</si>
  <si>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</si>
  <si>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</si>
  <si>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</si>
  <si>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</si>
  <si>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</si>
  <si>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</si>
  <si>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</si>
  <si>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</si>
  <si>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</si>
  <si>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</si>
  <si>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</si>
  <si>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</si>
  <si>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</si>
  <si>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</si>
  <si>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</si>
  <si>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</si>
  <si>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</si>
  <si>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</si>
  <si>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</si>
  <si>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</si>
  <si>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</si>
  <si>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</si>
  <si>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</si>
  <si>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</si>
  <si>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</si>
  <si>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</si>
  <si>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</si>
  <si>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</si>
  <si>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</si>
  <si>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</si>
  <si>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</si>
  <si>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</si>
  <si>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</si>
  <si>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</si>
  <si>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</si>
  <si>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</si>
  <si>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</si>
  <si>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</si>
  <si>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</si>
  <si>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</si>
  <si>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</si>
  <si>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</si>
  <si>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</si>
  <si>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</si>
  <si>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</si>
  <si>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</si>
  <si>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</si>
  <si>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</si>
  <si>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</si>
  <si>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</si>
  <si>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</si>
  <si>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</si>
  <si>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</si>
  <si>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</si>
  <si>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</si>
  <si>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</si>
  <si>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</si>
  <si>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</si>
  <si>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</si>
  <si>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</si>
  <si>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</si>
  <si>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</si>
  <si>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</si>
  <si>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</si>
  <si>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</si>
  <si>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</si>
  <si>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</si>
  <si>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</si>
  <si>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</si>
  <si>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</si>
  <si>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</si>
  <si>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</si>
  <si>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</si>
  <si>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</si>
  <si>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</si>
  <si>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</si>
  <si>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</si>
  <si>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</si>
  <si>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</si>
  <si>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</si>
  <si>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</si>
  <si>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</si>
  <si>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</si>
  <si>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</si>
  <si>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</si>
  <si>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</si>
  <si>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</si>
  <si>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</si>
  <si>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</si>
  <si>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</si>
  <si>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</si>
  <si>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</si>
  <si>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</si>
  <si>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</si>
  <si>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</si>
  <si>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</si>
  <si>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</si>
  <si>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</si>
  <si>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</si>
  <si>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</si>
  <si>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</si>
  <si>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</si>
  <si>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</si>
  <si>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</si>
  <si>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</si>
  <si>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</si>
  <si>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</si>
  <si>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</si>
  <si>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</si>
  <si>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</si>
  <si>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</si>
  <si>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</si>
  <si>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</si>
  <si>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</si>
  <si>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</si>
  <si>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</si>
  <si>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</si>
  <si>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</si>
  <si>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</si>
  <si>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</si>
  <si>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</si>
  <si>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</si>
  <si>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</si>
  <si>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</si>
  <si>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</si>
  <si>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</si>
  <si>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</si>
  <si>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</si>
  <si>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</si>
  <si>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</si>
  <si>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</si>
  <si>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</si>
  <si>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</si>
  <si>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</si>
  <si>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</si>
  <si>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</si>
  <si>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</si>
  <si>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</si>
  <si>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</si>
  <si>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</si>
  <si>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</si>
  <si>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</si>
  <si>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</si>
  <si>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</si>
  <si>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</si>
  <si>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</si>
  <si>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</si>
  <si>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</si>
  <si>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</si>
  <si>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</si>
  <si>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</si>
  <si>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</si>
  <si>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</si>
  <si>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</si>
  <si>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</si>
  <si>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</si>
  <si>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</si>
  <si>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</si>
  <si>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</si>
  <si>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</si>
  <si>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</si>
  <si>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</si>
  <si>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</si>
  <si>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</si>
  <si>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</si>
  <si>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</si>
  <si>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</si>
  <si>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</si>
  <si>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</si>
  <si>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</si>
  <si>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</si>
  <si>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</si>
  <si>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</si>
  <si>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</si>
  <si>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</si>
  <si>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</si>
  <si>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</si>
  <si>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</si>
  <si>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</si>
  <si>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</si>
  <si>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</si>
  <si>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</si>
  <si>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</si>
  <si>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</si>
  <si>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</si>
  <si>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</si>
  <si>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</si>
  <si>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</si>
  <si>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</si>
  <si>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</si>
  <si>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</si>
  <si>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</si>
  <si>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</si>
  <si>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</si>
  <si>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</si>
  <si>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</si>
  <si>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</si>
  <si>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</si>
  <si>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</si>
  <si>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</si>
  <si>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</si>
  <si>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</si>
  <si>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</si>
  <si>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</si>
  <si>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</si>
  <si>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</si>
  <si>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</si>
  <si>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</si>
  <si>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</si>
  <si>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</si>
  <si>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</si>
  <si>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</si>
  <si>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</si>
  <si>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</si>
  <si>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</si>
  <si>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</si>
  <si>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</si>
  <si>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</si>
  <si>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</si>
  <si>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</si>
  <si>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</si>
  <si>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</si>
  <si>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</si>
  <si>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</si>
  <si>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820.</t>
  </si>
  <si>
    <t>821.</t>
  </si>
  <si>
    <t>822.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</si>
  <si>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</si>
  <si>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</si>
  <si>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</si>
  <si>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</si>
  <si>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</si>
  <si>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</si>
  <si>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</si>
  <si>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</si>
  <si>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</si>
  <si>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</si>
  <si>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</si>
  <si>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</si>
  <si>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</si>
  <si>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</si>
  <si>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</si>
  <si>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</si>
  <si>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</si>
  <si>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</si>
  <si>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</si>
  <si>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</si>
  <si>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</si>
  <si>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</si>
  <si>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</si>
  <si>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</si>
  <si>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</si>
  <si>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</si>
  <si>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</si>
  <si>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</si>
  <si>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</si>
  <si>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</si>
  <si>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</si>
  <si>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</si>
  <si>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</si>
  <si>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</si>
  <si>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</si>
  <si>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</si>
  <si>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</si>
  <si>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</si>
  <si>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</si>
  <si>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</si>
  <si>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</si>
  <si>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</si>
  <si>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</si>
  <si>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</si>
  <si>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</si>
  <si>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</si>
  <si>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</si>
  <si>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</si>
  <si>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</si>
  <si>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</si>
  <si>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</si>
  <si>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</si>
  <si>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</si>
  <si>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</si>
  <si>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</si>
  <si>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</si>
  <si>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</si>
  <si>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</si>
  <si>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</si>
  <si>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</si>
  <si>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</si>
  <si>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</si>
  <si>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</si>
  <si>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</si>
  <si>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</si>
  <si>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</si>
  <si>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</si>
  <si>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</si>
  <si>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</si>
  <si>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</si>
  <si>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</si>
  <si>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</si>
  <si>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</si>
  <si>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</si>
  <si>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</si>
  <si>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</si>
  <si>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</si>
  <si>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</si>
  <si>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</si>
  <si>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</si>
  <si>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</si>
  <si>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</si>
  <si>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</si>
  <si>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</si>
  <si>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</si>
  <si>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</si>
  <si>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</si>
  <si>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</si>
  <si>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</si>
  <si>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</si>
  <si>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</si>
  <si>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</si>
  <si>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</si>
  <si>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</si>
  <si>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</si>
  <si>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</si>
  <si>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</si>
  <si>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</si>
  <si>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</si>
  <si>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</si>
  <si>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</si>
  <si>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</si>
  <si>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</si>
  <si>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</si>
  <si>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</si>
  <si>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</si>
  <si>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</si>
  <si>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</si>
  <si>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</si>
  <si>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</si>
  <si>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</si>
  <si>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</si>
  <si>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</si>
  <si>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</si>
  <si>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</si>
  <si>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</si>
  <si>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</si>
  <si>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</si>
  <si>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</si>
  <si>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</si>
  <si>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</si>
  <si>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</si>
  <si>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</si>
  <si>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</si>
  <si>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</si>
  <si>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</si>
  <si>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</si>
  <si>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</si>
  <si>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</si>
  <si>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</si>
  <si>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</si>
  <si>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</si>
  <si>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</si>
  <si>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</si>
  <si>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</si>
  <si>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</si>
  <si>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</si>
  <si>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</si>
  <si>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</si>
  <si>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</si>
  <si>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</si>
  <si>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</si>
  <si>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</si>
  <si>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</si>
  <si>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</si>
  <si>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</si>
  <si>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</si>
  <si>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</si>
  <si>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</si>
  <si>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</si>
  <si>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</si>
  <si>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</si>
  <si>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</si>
  <si>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</si>
  <si>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</si>
  <si>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</si>
  <si>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</si>
  <si>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</si>
  <si>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</si>
  <si>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</si>
  <si>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</si>
  <si>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</si>
  <si>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</si>
  <si>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</si>
  <si>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</si>
  <si>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</si>
  <si>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</si>
  <si>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</si>
  <si>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</si>
  <si>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</si>
  <si>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</si>
  <si>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</si>
  <si>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</si>
  <si>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</si>
  <si>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</si>
  <si>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</si>
  <si>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</si>
  <si>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</si>
  <si>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</si>
  <si>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</si>
  <si>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</si>
  <si>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</si>
  <si>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</si>
  <si>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</si>
  <si>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</si>
  <si>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</si>
  <si>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</si>
  <si>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</si>
  <si>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</si>
  <si>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</si>
  <si>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</si>
  <si>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</si>
  <si>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</si>
  <si>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</si>
  <si>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</si>
  <si>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</si>
  <si>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</si>
  <si>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</si>
  <si>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</si>
  <si>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</si>
  <si>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</si>
  <si>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</si>
  <si>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</si>
  <si>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</si>
  <si>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</si>
  <si>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</si>
  <si>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</si>
  <si>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</si>
  <si>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</si>
  <si>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</si>
  <si>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</si>
  <si>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</si>
  <si>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</si>
  <si>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</si>
  <si>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</si>
  <si>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</si>
  <si>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</si>
  <si>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</si>
  <si>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</si>
  <si>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</si>
  <si>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</si>
  <si>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</si>
  <si>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</si>
  <si>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</si>
  <si>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</si>
  <si>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</si>
  <si>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</si>
  <si>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</si>
  <si>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</si>
  <si>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</si>
  <si>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</si>
  <si>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</si>
  <si>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</si>
  <si>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</si>
  <si>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</si>
  <si>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</si>
  <si>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</si>
  <si>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</si>
  <si>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</si>
  <si>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</si>
  <si>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</si>
  <si>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</si>
  <si>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</si>
  <si>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</si>
  <si>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</si>
  <si>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</si>
  <si>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</si>
  <si>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</si>
  <si>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</si>
  <si>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</si>
  <si>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</si>
  <si>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</si>
  <si>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</si>
  <si>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</si>
  <si>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</si>
  <si>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</si>
  <si>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</si>
  <si>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</si>
  <si>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</si>
  <si>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</si>
  <si>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</si>
  <si>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</si>
  <si>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</si>
  <si>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Wysokość opłaty za gospodarowanie odpadami z części mieszkalnej
(iloczyn poz. 40 i 41)</t>
  </si>
  <si>
    <r>
      <t>Wysokość opłaty za gospodarowanie odpadami z zamieszkałej części nieruchomości po uwzględnieniu zwolnienia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 xml:space="preserve"> (jeżeli zaznaczono w poz. 43 TAK różnica kwot z poz. 42 i poz. 44 )</t>
    </r>
  </si>
  <si>
    <t>886. Imię</t>
  </si>
  <si>
    <t>887. Nazwisko</t>
  </si>
  <si>
    <t xml:space="preserve">888. Podpis składającego deklarację </t>
  </si>
  <si>
    <r>
      <t>889. Imię i nazwisko pełnomocnika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7)</t>
    </r>
  </si>
  <si>
    <t>890. Podpis pełnomocnika 7)</t>
  </si>
  <si>
    <t xml:space="preserve">Wysokość opłaty z niezamieszkałej części nieruchomości
 (poz.885 z załącznika B) </t>
  </si>
  <si>
    <t>G.3.</t>
  </si>
  <si>
    <r>
      <rPr>
        <sz val="7"/>
        <color theme="1"/>
        <rFont val="Calibri"/>
        <family val="2"/>
        <charset val="238"/>
        <scheme val="minor"/>
      </rPr>
      <t xml:space="preserve">271. </t>
    </r>
    <r>
      <rPr>
        <sz val="8"/>
        <color theme="1"/>
        <rFont val="Calibri"/>
        <family val="2"/>
        <charset val="238"/>
        <scheme val="minor"/>
      </rPr>
      <t xml:space="preserve">
                 □   Załącznik A - Zapotrzebowanie na pojemniki i worki na odpady komunalne
                 □  Załącznik B - Obliczenie wysokości opłaty dla nieruchomości zabudowanej budynkiem wielolokalowym
                 □   Inne (jakie?) </t>
    </r>
    <r>
      <rPr>
        <vertAlign val="superscript"/>
        <sz val="8"/>
        <color theme="1"/>
        <rFont val="Calibri"/>
        <family val="2"/>
        <charset val="238"/>
        <scheme val="minor"/>
      </rPr>
      <t>8)</t>
    </r>
    <r>
      <rPr>
        <sz val="8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</t>
    </r>
  </si>
  <si>
    <t>272. Imię</t>
  </si>
  <si>
    <t>273. Nazwisko</t>
  </si>
  <si>
    <t>274. Data wypełnienia deklaracji (dzień-miesiąc-rok)</t>
  </si>
  <si>
    <t xml:space="preserve">275. Podpis składającego deklarację </t>
  </si>
  <si>
    <r>
      <t>276. Imię i nazwisko pełnomocnika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9)</t>
    </r>
  </si>
  <si>
    <r>
      <t>277. Podpis pełnomocnika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9)</t>
    </r>
  </si>
  <si>
    <t>278. Uwagi przyjmującego deklarację</t>
  </si>
  <si>
    <t>279. Data (dzień-miesiąc-rok)</t>
  </si>
  <si>
    <t>280. Podpis przyjmującego deklarację</t>
  </si>
  <si>
    <t xml:space="preserve">Wysokość opłaty z zamieszkałej części nieruchomości 
 (poz.884 z załącznika B) </t>
  </si>
  <si>
    <t>F.4.</t>
  </si>
  <si>
    <t>Wysokość opłaty z zamieszkałej części nieruchomości</t>
  </si>
  <si>
    <t>Wysokość opłaty z niezamieszkałej części nieruchomości</t>
  </si>
  <si>
    <r>
      <t xml:space="preserve">Miesięczna liczba opróżnień lub odbiorów pojemników/worków </t>
    </r>
    <r>
      <rPr>
        <b/>
        <vertAlign val="superscript"/>
        <sz val="8"/>
        <color theme="1"/>
        <rFont val="Calibri"/>
        <family val="2"/>
        <scheme val="minor"/>
      </rPr>
      <t>10)</t>
    </r>
  </si>
  <si>
    <r>
      <t>5)</t>
    </r>
    <r>
      <rPr>
        <sz val="8"/>
        <rFont val="Calibri"/>
        <family val="2"/>
        <scheme val="minor"/>
      </rPr>
      <t xml:space="preserve"> Wysokość opłaty za gospodarowanie odpadami komunalnymi dla poszczególnych lokali w przypadku lokali zamieszkałych stanowi iloczyn liczby osób zamieszkujących lokal oraz odpowiedniej stawki opłaty</t>
    </r>
    <r>
      <rPr>
        <vertAlign val="superscript"/>
        <sz val="8"/>
        <rFont val="Calibri"/>
        <family val="2"/>
        <scheme val="minor"/>
      </rPr>
      <t>6)</t>
    </r>
    <r>
      <rPr>
        <sz val="8"/>
        <rFont val="Calibri"/>
        <family val="2"/>
        <scheme val="minor"/>
      </rPr>
      <t xml:space="preserve"> a w przypadku lokali niezamieszkałych stanowi iloczyn zadeklarowanej liczby pojemników/worków</t>
    </r>
    <r>
      <rPr>
        <vertAlign val="superscript"/>
        <sz val="8"/>
        <rFont val="Calibri"/>
        <family val="2"/>
        <scheme val="minor"/>
      </rPr>
      <t>8</t>
    </r>
    <r>
      <rPr>
        <sz val="8"/>
        <rFont val="Calibri"/>
        <family val="2"/>
        <scheme val="minor"/>
      </rPr>
      <t>) oraz odpowiedniej stawki opłaty</t>
    </r>
    <r>
      <rPr>
        <vertAlign val="superscript"/>
        <sz val="8"/>
        <rFont val="Calibri"/>
        <family val="2"/>
        <scheme val="minor"/>
      </rPr>
      <t>6)</t>
    </r>
  </si>
  <si>
    <r>
      <rPr>
        <vertAlign val="superscript"/>
        <sz val="8"/>
        <rFont val="Calibri"/>
        <family val="2"/>
        <scheme val="minor"/>
      </rPr>
      <t>8)</t>
    </r>
    <r>
      <rPr>
        <sz val="8"/>
        <rFont val="Calibri"/>
        <family val="2"/>
        <scheme val="minor"/>
      </rPr>
      <t xml:space="preserve"> Przez zadeklarowaną liczbę pojemników lub worków rozumie się iloczyn liczby pojemników lub worków przeznaczonych do zbierania odpadów komunalnych oraz liczby ich opróżnień lub odbiorów</t>
    </r>
  </si>
  <si>
    <r>
      <rPr>
        <vertAlign val="superscript"/>
        <sz val="7"/>
        <rFont val="Calibri"/>
        <family val="2"/>
        <scheme val="minor"/>
      </rPr>
      <t>10)</t>
    </r>
    <r>
      <rPr>
        <sz val="7"/>
        <rFont val="Calibri"/>
        <family val="2"/>
        <scheme val="minor"/>
      </rPr>
      <t xml:space="preserve"> Zgodnie z  uchwałą Miejskiej w Lubinie w sprawie usług świadczonych w zamian za uiszczoną przez właściciela nieruchomości opłatę za gospodarowanie odpadami komunalnymi.</t>
    </r>
  </si>
  <si>
    <r>
      <rPr>
        <vertAlign val="superscript"/>
        <sz val="7"/>
        <rFont val="Calibri"/>
        <family val="2"/>
        <scheme val="minor"/>
      </rPr>
      <t>11)</t>
    </r>
    <r>
      <rPr>
        <sz val="7"/>
        <rFont val="Calibri"/>
        <family val="2"/>
        <scheme val="minor"/>
      </rPr>
      <t xml:space="preserve"> Przez zadeklarowaną liczbę pojemników lub worków rozumie się iloczyn liczby pojemników lub worków przeznaczonych do zbierania odpadów komunalnych na terenie nieruchomości oraz liczby ich opróżnień lub odbiorów.</t>
    </r>
  </si>
  <si>
    <t>1. Administratorem Pani/Pana danych osobowych jest Zarząd Miejskiego Przedsiębiorstwa Wodociągów i Kanalizacji Sp. z o.o. z siedzibą w Lubinie, przy ul. Rzeźniczej 1, 59-300 Lubin, tel. 76 7468001, mpwik@mpwik.lubin.pl; kontakt z Inspektorem Ochrony Danych Osobowych Administratora: rodo@mpwik.lubin.pl, tel. 76 746-80-28
2. Przetwarzanie danych osobowych następuje na podstawie art. 6 ust. 1 lit. c (przetwarzanie jest niezbędne do wypełnienia obowiązku prawnego ciążącego na administratorze) i art. 6 ust. 1 lit. e rozporządzenia 2016/679 (przetwarzanie jest niezbędne do wykonania zadania realizowanego w interesie publicznym lub w ramach sprawowania władzy publicznej powierzonej administratorowi), a to w szczególności w związku z wykonywaniem przez Zarząd Miejskiego Przedsiębiorstwa Wodociągów i Kanalizacji Sp. z o. o. kompetencji organu podatkowego Gminy Miejskiej Lubin w zakresie opłaty za gospodarowanie odpadami komunalnymi (ustawa z dnia 13 września 1996 r. o utrzymaniu czystości i porządku w gminach), w tym prowadzenia postępowań podatkowych i czynności sprawdzających na podstawie ustawy z dnia 29 sierpnia 1997 r. – Ordynacja podatkowa oraz wykonywania czynności związanych z windykacją i egzekucją opłaty za gospodarowanie odpadami komunalnymi (ustawa z dnia 17 czerwca 1966 r. o postępowaniu egzekucyjnym w administracji, ustawa z dnia 14 czerwca 1960 r. - Kodeks postępowania administracyjnego, ustawa z dnia 17 czerwca 1966 r. o postępowaniu egzekucyjnym w administracji; ustawa z dnia 14 czerwca 1960 r. -Kodeks postępowania administracyjnego; ustawa z dnia 6 lipca 1982 r. o księgach wieczystych i hipotece oraz ustawa z dnia 17 listopada 1964 r. - Kodeks postępowania cywilnego).
3. Pani/Pana dane osobowe będą przetwarzane przez okres niezbędny do realizacji celów wskazanych w pkt 2, w tym przez okres niezbędny do załatwienia sprawy oraz do upływu wynikających z ustawy z dnia 29 sierpnia 1997 r. – Ordynacja podatkowa terminów przedawnienia zobowiązań i praw związanych z opłatą za gospodarowanie odpadami komunalnymi, a po zrealizowaniu tych celów - przez okres wynikający z przepisów ustawy z 14 lipca 1983 r. o narodowym zasobie archiwalnym i archiwach. 
4. W zakresie i na warunkach wynikających z rozporządzenia Parlamentu Europejskiego i Rady (UE) 2016/679 z dnia 27 kwietnia 2016 r. w sprawie ochrony osób fizycznych w związku z przetwarzaniem danych osobowych i w sprawie swobodnego przepływu takich danych przysługuje Pani/Panu prawo dostępu do swoich danych osobowych, prawo żądania ich sprostowania, usunięcia lub ograniczenia przetwarzania danych oraz wniesienia sprzeciwu wobec przetwarzania. Przysługuje również Pani/Panu prawo wniesienia skargi do organu nadzorczego – Prezesa Urzędu Ochrony Danych Osobowych. 
5. Podanie wymaganych przez formularz deklaracji danych osobowych jest wymogiem ustawowym określonym w przepisach powołanych w pkt 2 i warunkuje prawidłowe wykonanie obowiązku złożenia deklaracji oraz korzystanie z przysługujących Pani/Panu zwolnień z opłaty za gospodarowanie odpadami komunalnymi; niepodanie danych osobowych może również wpływać na podjęcie, przebieg i rezultat podejmowanych wobec Pani/Pana czynności, w szczególności zmierzających do wydania decyzji o wysokości opłaty za gospodarowanie odpadami komunalnymi. 
6. Pani/Pana dane osobowe mogą być ujawniane upoważnionym do tego organom władzy publicznej, uczestnikom prowadzonych postępowań, w tym stronom i biegłym, na zasadach określonych w przepisach powołanych w pkt 2 oraz podmiotom, które na podstawie umowy wykonują w imieniu Administratora niezbędne czynności przetwarzania danych osobowych, w tym podmiotom świadczącym usługi informatyczne i pocztowe.
7. Dane osobowe nie są przetwarzane w sposób zautomatyzowany, w tym nie są poddawane profilowaniu.</t>
  </si>
  <si>
    <r>
      <rPr>
        <sz val="7"/>
        <color theme="1"/>
        <rFont val="Calibri"/>
        <family val="2"/>
        <charset val="238"/>
        <scheme val="minor"/>
      </rPr>
      <t>29.</t>
    </r>
    <r>
      <rPr>
        <sz val="9"/>
        <color theme="1"/>
        <rFont val="Calibri"/>
        <family val="2"/>
        <charset val="238"/>
        <scheme val="minor"/>
      </rPr>
      <t xml:space="preserve">        
          </t>
    </r>
    <r>
      <rPr>
        <sz val="12"/>
        <color theme="1"/>
        <rFont val="Calibri"/>
        <family val="2"/>
        <charset val="238"/>
      </rPr>
      <t>□</t>
    </r>
    <r>
      <rPr>
        <sz val="9"/>
        <color theme="1"/>
        <rFont val="Calibri"/>
        <family val="2"/>
        <charset val="238"/>
        <scheme val="minor"/>
      </rPr>
      <t xml:space="preserve"> 1. Zamieszkanie nieruchomości lub powstanie odpadów komunalnych (data  __ __ __ __ __ __ __ __ )
          </t>
    </r>
    <r>
      <rPr>
        <sz val="12"/>
        <color theme="1"/>
        <rFont val="Calibri"/>
        <family val="2"/>
        <charset val="238"/>
      </rPr>
      <t>□</t>
    </r>
    <r>
      <rPr>
        <sz val="9"/>
        <color theme="1"/>
        <rFont val="Calibri"/>
        <family val="2"/>
        <charset val="238"/>
        <scheme val="minor"/>
      </rPr>
      <t xml:space="preserve"> 2. Zmiana danych będących podstawą ustalenia wysokości opłaty (data  __ __ __ __ __ __ __ __ )
          </t>
    </r>
    <r>
      <rPr>
        <sz val="12"/>
        <color theme="1"/>
        <rFont val="Calibri"/>
        <family val="2"/>
        <charset val="238"/>
      </rPr>
      <t>□</t>
    </r>
    <r>
      <rPr>
        <sz val="9"/>
        <color theme="1"/>
        <rFont val="Calibri"/>
        <family val="2"/>
        <charset val="238"/>
        <scheme val="minor"/>
      </rPr>
      <t xml:space="preserve"> 3. Ustanie obowiązku ponoszenia opłaty za gospodarowanie odpadami komunalnymi (data  __ __ __ __ __ __ __ __ )</t>
    </r>
  </si>
  <si>
    <r>
      <t>WYSOKOŚĆ OPŁATY ZA GOSPODAROWANIE ODPADAMI KOMUNALNYMI
(</t>
    </r>
    <r>
      <rPr>
        <b/>
        <sz val="9"/>
        <rFont val="Calibri"/>
        <family val="2"/>
        <charset val="238"/>
        <scheme val="minor"/>
      </rPr>
      <t>suma poz. 268 i poz. 269)</t>
    </r>
  </si>
  <si>
    <r>
      <t>WYSOKOŚĆ OPŁATY ZA GOSPODAROWANIE ODPADAMI KOMUNALNYMI
(</t>
    </r>
    <r>
      <rPr>
        <b/>
        <sz val="9"/>
        <rFont val="Calibri"/>
        <family val="2"/>
        <charset val="238"/>
        <scheme val="minor"/>
      </rPr>
      <t>suma poz. 42 lub 45 i poz. 266)</t>
    </r>
  </si>
  <si>
    <r>
      <t>47. Imię i nazwisko pełnomocnika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3)</t>
    </r>
  </si>
  <si>
    <r>
      <t>48. Podpis pełnomocnika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3)</t>
    </r>
  </si>
  <si>
    <r>
      <rPr>
        <sz val="7"/>
        <color theme="1"/>
        <rFont val="Calibri"/>
        <family val="2"/>
        <charset val="238"/>
        <scheme val="minor"/>
      </rPr>
      <t>43.</t>
    </r>
    <r>
      <rPr>
        <sz val="8"/>
        <color theme="1"/>
        <rFont val="Calibri"/>
        <family val="2"/>
        <charset val="238"/>
        <scheme val="minor"/>
      </rPr>
      <t xml:space="preserve">
</t>
    </r>
  </si>
  <si>
    <t>as</t>
  </si>
  <si>
    <t>B.1.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</si>
</sst>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trike/>
      <vertAlign val="superscript"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5" fillId="0" borderId="0" applyFont="0" applyFill="0" applyBorder="0" applyAlignment="0" applyProtection="0"/>
  </cellStyleXfs>
  <cellXfs count="513">
    <xf numFmtId="0" fontId="0" fillId="0" borderId="0" xfId="0"/>
    <xf numFmtId="0" fontId="5" fillId="0" borderId="0" xfId="0" applyFont="1"/>
    <xf numFmtId="0" fontId="5" fillId="0" borderId="0" xfId="0" applyFont="1" applyBorder="1"/>
    <xf numFmtId="0" fontId="8" fillId="0" borderId="0" xfId="0" applyFont="1" applyAlignment="1"/>
    <xf numFmtId="0" fontId="0" fillId="0" borderId="0" xfId="0" applyBorder="1"/>
    <xf numFmtId="0" fontId="14" fillId="0" borderId="0" xfId="0" applyFont="1" applyBorder="1" applyAlignment="1">
      <alignment vertical="top"/>
    </xf>
    <xf numFmtId="0" fontId="4" fillId="3" borderId="7" xfId="0" applyFont="1" applyFill="1" applyBorder="1" applyAlignment="1"/>
    <xf numFmtId="0" fontId="1" fillId="3" borderId="6" xfId="0" applyFont="1" applyFill="1" applyBorder="1" applyAlignment="1"/>
    <xf numFmtId="0" fontId="18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0" fillId="4" borderId="9" xfId="0" applyFont="1" applyFill="1" applyBorder="1"/>
    <xf numFmtId="0" fontId="5" fillId="4" borderId="9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0" fillId="4" borderId="9" xfId="0" applyFont="1" applyFill="1" applyBorder="1" applyAlignment="1">
      <alignment horizontal="left"/>
    </xf>
    <xf numFmtId="0" fontId="11" fillId="0" borderId="9" xfId="0" applyFont="1" applyFill="1" applyBorder="1"/>
    <xf numFmtId="0" fontId="5" fillId="0" borderId="0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/>
    </xf>
    <xf numFmtId="0" fontId="5" fillId="0" borderId="11" xfId="0" applyFont="1" applyBorder="1"/>
    <xf numFmtId="0" fontId="5" fillId="0" borderId="4" xfId="0" applyFont="1" applyBorder="1"/>
    <xf numFmtId="0" fontId="1" fillId="4" borderId="15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 vertical="top"/>
    </xf>
    <xf numFmtId="0" fontId="4" fillId="3" borderId="6" xfId="0" applyFont="1" applyFill="1" applyBorder="1" applyAlignment="1"/>
    <xf numFmtId="0" fontId="7" fillId="3" borderId="4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44" fillId="4" borderId="1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5" fillId="0" borderId="12" xfId="0" applyFont="1" applyBorder="1"/>
    <xf numFmtId="0" fontId="0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top"/>
    </xf>
    <xf numFmtId="0" fontId="0" fillId="4" borderId="9" xfId="0" applyFont="1" applyFill="1" applyBorder="1" applyAlignment="1">
      <alignment horizontal="center"/>
    </xf>
    <xf numFmtId="0" fontId="0" fillId="4" borderId="7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4" fillId="4" borderId="14" xfId="0" applyFont="1" applyFill="1" applyBorder="1" applyAlignment="1">
      <alignment horizontal="left"/>
    </xf>
    <xf numFmtId="0" fontId="5" fillId="4" borderId="13" xfId="0" applyFont="1" applyFill="1" applyBorder="1"/>
    <xf numFmtId="0" fontId="0" fillId="4" borderId="9" xfId="0" applyFont="1" applyFill="1" applyBorder="1" applyAlignment="1"/>
    <xf numFmtId="0" fontId="0" fillId="4" borderId="14" xfId="0" applyFont="1" applyFill="1" applyBorder="1" applyAlignment="1"/>
    <xf numFmtId="0" fontId="2" fillId="8" borderId="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left" vertical="top"/>
    </xf>
    <xf numFmtId="0" fontId="14" fillId="2" borderId="15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</xf>
    <xf numFmtId="0" fontId="52" fillId="0" borderId="14" xfId="0" applyFont="1" applyFill="1" applyBorder="1" applyAlignment="1" applyProtection="1">
      <alignment vertical="top" wrapText="1"/>
      <protection locked="0"/>
    </xf>
    <xf numFmtId="0" fontId="51" fillId="0" borderId="14" xfId="0" applyFont="1" applyBorder="1" applyAlignment="1" applyProtection="1">
      <alignment horizontal="left" vertical="top"/>
      <protection locked="0"/>
    </xf>
    <xf numFmtId="0" fontId="51" fillId="0" borderId="14" xfId="0" applyFont="1" applyFill="1" applyBorder="1" applyAlignment="1" applyProtection="1">
      <alignment horizontal="left" vertical="top"/>
      <protection locked="0"/>
    </xf>
    <xf numFmtId="0" fontId="53" fillId="2" borderId="14" xfId="0" applyFont="1" applyFill="1" applyBorder="1" applyAlignment="1" applyProtection="1">
      <alignment horizontal="left" vertical="top"/>
      <protection locked="0"/>
    </xf>
    <xf numFmtId="0" fontId="37" fillId="0" borderId="13" xfId="0" applyFont="1" applyFill="1" applyBorder="1" applyAlignment="1" applyProtection="1">
      <alignment vertical="top" wrapText="1"/>
    </xf>
    <xf numFmtId="0" fontId="37" fillId="0" borderId="15" xfId="0" applyFont="1" applyFill="1" applyBorder="1" applyAlignment="1" applyProtection="1">
      <alignment vertical="top" wrapText="1"/>
    </xf>
    <xf numFmtId="0" fontId="2" fillId="0" borderId="15" xfId="0" applyFont="1" applyBorder="1" applyAlignment="1" applyProtection="1">
      <alignment horizontal="left" vertical="top"/>
    </xf>
    <xf numFmtId="0" fontId="2" fillId="0" borderId="15" xfId="0" applyFont="1" applyFill="1" applyBorder="1" applyAlignment="1" applyProtection="1">
      <alignment horizontal="left" vertical="top"/>
    </xf>
    <xf numFmtId="0" fontId="13" fillId="2" borderId="15" xfId="0" applyFont="1" applyFill="1" applyBorder="1" applyAlignment="1" applyProtection="1">
      <alignment horizontal="left" vertical="top"/>
    </xf>
    <xf numFmtId="0" fontId="4" fillId="3" borderId="22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34" fillId="0" borderId="16" xfId="0" applyFont="1" applyFill="1" applyBorder="1" applyAlignment="1" applyProtection="1">
      <alignment horizontal="left" vertical="top"/>
      <protection locked="0"/>
    </xf>
    <xf numFmtId="0" fontId="34" fillId="0" borderId="17" xfId="0" applyFont="1" applyFill="1" applyBorder="1" applyAlignment="1" applyProtection="1">
      <alignment horizontal="left" vertical="top"/>
      <protection locked="0"/>
    </xf>
    <xf numFmtId="0" fontId="34" fillId="0" borderId="18" xfId="0" applyFont="1" applyFill="1" applyBorder="1" applyAlignment="1" applyProtection="1">
      <alignment horizontal="left" vertical="top"/>
      <protection locked="0"/>
    </xf>
    <xf numFmtId="0" fontId="34" fillId="0" borderId="39" xfId="0" applyFont="1" applyFill="1" applyBorder="1" applyAlignment="1" applyProtection="1">
      <alignment horizontal="left" vertical="top"/>
    </xf>
    <xf numFmtId="0" fontId="34" fillId="0" borderId="13" xfId="0" applyFont="1" applyFill="1" applyBorder="1" applyAlignment="1" applyProtection="1">
      <alignment horizontal="left" vertical="top"/>
    </xf>
    <xf numFmtId="0" fontId="34" fillId="0" borderId="61" xfId="0" applyFont="1" applyFill="1" applyBorder="1" applyAlignment="1" applyProtection="1">
      <alignment horizontal="left" vertical="top"/>
    </xf>
    <xf numFmtId="0" fontId="34" fillId="0" borderId="40" xfId="0" applyFont="1" applyFill="1" applyBorder="1" applyAlignment="1" applyProtection="1">
      <alignment horizontal="left" vertical="top"/>
    </xf>
    <xf numFmtId="0" fontId="34" fillId="0" borderId="9" xfId="0" applyFont="1" applyFill="1" applyBorder="1" applyAlignment="1" applyProtection="1">
      <alignment horizontal="left" vertical="top"/>
    </xf>
    <xf numFmtId="0" fontId="34" fillId="0" borderId="15" xfId="0" applyFont="1" applyFill="1" applyBorder="1" applyAlignment="1" applyProtection="1">
      <alignment horizontal="left" vertical="top"/>
    </xf>
    <xf numFmtId="0" fontId="34" fillId="0" borderId="42" xfId="0" applyFont="1" applyFill="1" applyBorder="1" applyAlignment="1" applyProtection="1">
      <alignment horizontal="left" vertical="top"/>
    </xf>
    <xf numFmtId="0" fontId="34" fillId="0" borderId="45" xfId="0" applyFont="1" applyFill="1" applyBorder="1" applyAlignment="1" applyProtection="1">
      <alignment horizontal="left" vertical="top"/>
    </xf>
    <xf numFmtId="0" fontId="51" fillId="2" borderId="14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 applyProtection="1">
      <alignment horizontal="center" vertical="center" wrapText="1"/>
      <protection locked="0"/>
    </xf>
    <xf numFmtId="0" fontId="34" fillId="0" borderId="39" xfId="0" applyFont="1" applyFill="1" applyBorder="1" applyAlignment="1" applyProtection="1">
      <alignment horizontal="left" vertical="top" wrapText="1"/>
    </xf>
    <xf numFmtId="0" fontId="34" fillId="0" borderId="42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/>
    <xf numFmtId="164" fontId="14" fillId="2" borderId="10" xfId="0" applyNumberFormat="1" applyFont="1" applyFill="1" applyBorder="1" applyAlignment="1" applyProtection="1">
      <alignment horizontal="left" vertical="top" wrapText="1"/>
    </xf>
    <xf numFmtId="164" fontId="14" fillId="2" borderId="15" xfId="0" applyNumberFormat="1" applyFont="1" applyFill="1" applyBorder="1" applyAlignment="1" applyProtection="1">
      <alignment horizontal="left" vertical="top" wrapText="1"/>
    </xf>
    <xf numFmtId="0" fontId="0" fillId="0" borderId="22" xfId="0" applyBorder="1"/>
    <xf numFmtId="0" fontId="2" fillId="10" borderId="13" xfId="0" applyFont="1" applyFill="1" applyBorder="1" applyAlignment="1">
      <alignment horizontal="center" vertical="center" wrapText="1"/>
    </xf>
    <xf numFmtId="0" fontId="54" fillId="0" borderId="0" xfId="0" applyFont="1" applyProtection="1">
      <protection locked="0"/>
    </xf>
    <xf numFmtId="164" fontId="34" fillId="0" borderId="62" xfId="0" applyNumberFormat="1" applyFont="1" applyFill="1" applyBorder="1" applyAlignment="1" applyProtection="1">
      <alignment horizontal="left" vertical="top"/>
    </xf>
    <xf numFmtId="164" fontId="34" fillId="0" borderId="63" xfId="0" applyNumberFormat="1" applyFont="1" applyFill="1" applyBorder="1" applyAlignment="1" applyProtection="1">
      <alignment horizontal="left" vertical="top"/>
    </xf>
    <xf numFmtId="164" fontId="14" fillId="2" borderId="65" xfId="0" applyNumberFormat="1" applyFont="1" applyFill="1" applyBorder="1" applyAlignment="1" applyProtection="1">
      <alignment horizontal="left" vertical="top" wrapText="1"/>
    </xf>
    <xf numFmtId="164" fontId="51" fillId="2" borderId="64" xfId="0" applyNumberFormat="1" applyFont="1" applyFill="1" applyBorder="1" applyAlignment="1" applyProtection="1">
      <alignment horizontal="center" vertical="top" wrapText="1"/>
    </xf>
    <xf numFmtId="164" fontId="51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vertical="top" wrapText="1"/>
    </xf>
    <xf numFmtId="0" fontId="14" fillId="0" borderId="7" xfId="0" applyFont="1" applyFill="1" applyBorder="1" applyAlignment="1" applyProtection="1">
      <alignment vertical="top" wrapText="1"/>
    </xf>
    <xf numFmtId="164" fontId="51" fillId="2" borderId="12" xfId="0" applyNumberFormat="1" applyFont="1" applyFill="1" applyBorder="1" applyAlignment="1" applyProtection="1">
      <alignment horizontal="center" vertical="top" wrapText="1"/>
    </xf>
    <xf numFmtId="0" fontId="14" fillId="2" borderId="15" xfId="0" applyFont="1" applyFill="1" applyBorder="1" applyAlignment="1" applyProtection="1">
      <alignment horizontal="left" vertical="top" wrapText="1"/>
    </xf>
    <xf numFmtId="0" fontId="53" fillId="2" borderId="14" xfId="0" applyFont="1" applyFill="1" applyBorder="1" applyAlignment="1" applyProtection="1">
      <alignment horizontal="center" vertical="top" wrapText="1"/>
    </xf>
    <xf numFmtId="0" fontId="16" fillId="0" borderId="7" xfId="0" applyFont="1" applyFill="1" applyBorder="1" applyAlignment="1" applyProtection="1">
      <alignment vertical="top" wrapText="1"/>
    </xf>
    <xf numFmtId="0" fontId="16" fillId="2" borderId="8" xfId="0" applyFont="1" applyFill="1" applyBorder="1" applyAlignment="1" applyProtection="1">
      <alignment vertical="top" wrapText="1"/>
    </xf>
    <xf numFmtId="0" fontId="16" fillId="2" borderId="8" xfId="0" applyFont="1" applyFill="1" applyBorder="1" applyAlignment="1" applyProtection="1">
      <alignment horizontal="left" vertical="top" wrapText="1"/>
    </xf>
    <xf numFmtId="0" fontId="16" fillId="2" borderId="15" xfId="0" applyFont="1" applyFill="1" applyBorder="1" applyAlignment="1" applyProtection="1">
      <alignment horizontal="left" vertical="top" wrapText="1"/>
    </xf>
    <xf numFmtId="2" fontId="51" fillId="0" borderId="14" xfId="0" applyNumberFormat="1" applyFont="1" applyFill="1" applyBorder="1" applyAlignment="1" applyProtection="1">
      <alignment horizontal="center" vertical="center"/>
      <protection locked="0"/>
    </xf>
    <xf numFmtId="2" fontId="51" fillId="0" borderId="14" xfId="1" applyNumberFormat="1" applyFont="1" applyFill="1" applyBorder="1" applyAlignment="1" applyProtection="1">
      <alignment horizontal="center" vertical="center"/>
      <protection locked="0"/>
    </xf>
    <xf numFmtId="164" fontId="51" fillId="2" borderId="12" xfId="0" applyNumberFormat="1" applyFont="1" applyFill="1" applyBorder="1" applyAlignment="1" applyProtection="1">
      <alignment horizontal="center" vertical="top" wrapText="1"/>
    </xf>
    <xf numFmtId="2" fontId="34" fillId="0" borderId="15" xfId="0" applyNumberFormat="1" applyFont="1" applyFill="1" applyBorder="1" applyAlignment="1" applyProtection="1">
      <alignment horizontal="left" vertical="top"/>
    </xf>
    <xf numFmtId="2" fontId="34" fillId="0" borderId="7" xfId="0" applyNumberFormat="1" applyFont="1" applyFill="1" applyBorder="1" applyAlignment="1" applyProtection="1">
      <alignment horizontal="left" vertical="top"/>
    </xf>
    <xf numFmtId="49" fontId="51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top" wrapText="1"/>
    </xf>
    <xf numFmtId="0" fontId="53" fillId="0" borderId="12" xfId="0" applyFont="1" applyFill="1" applyBorder="1" applyAlignment="1" applyProtection="1">
      <alignment horizontal="center" vertical="top" wrapText="1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 applyProtection="1">
      <alignment horizontal="center" vertical="top" wrapText="1"/>
    </xf>
    <xf numFmtId="164" fontId="51" fillId="0" borderId="4" xfId="0" applyNumberFormat="1" applyFont="1" applyFill="1" applyBorder="1" applyAlignment="1" applyProtection="1">
      <alignment horizontal="center" vertical="top" wrapText="1"/>
    </xf>
    <xf numFmtId="164" fontId="51" fillId="0" borderId="12" xfId="0" applyNumberFormat="1" applyFont="1" applyFill="1" applyBorder="1" applyAlignment="1" applyProtection="1">
      <alignment horizontal="center" vertical="top" wrapText="1"/>
    </xf>
    <xf numFmtId="164" fontId="51" fillId="0" borderId="9" xfId="0" applyNumberFormat="1" applyFont="1" applyFill="1" applyBorder="1" applyAlignment="1" applyProtection="1">
      <alignment horizontal="center" vertical="top" wrapText="1"/>
    </xf>
    <xf numFmtId="164" fontId="51" fillId="0" borderId="0" xfId="0" applyNumberFormat="1" applyFont="1" applyFill="1" applyBorder="1" applyAlignment="1" applyProtection="1">
      <alignment horizontal="center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left" vertical="top" wrapText="1"/>
    </xf>
    <xf numFmtId="0" fontId="14" fillId="0" borderId="48" xfId="0" applyFont="1" applyFill="1" applyBorder="1" applyAlignment="1" applyProtection="1">
      <alignment horizontal="left" vertical="top" wrapText="1"/>
    </xf>
    <xf numFmtId="0" fontId="51" fillId="2" borderId="11" xfId="0" applyFont="1" applyFill="1" applyBorder="1" applyAlignment="1" applyProtection="1">
      <alignment horizontal="center" vertical="top" wrapText="1"/>
      <protection locked="0"/>
    </xf>
    <xf numFmtId="0" fontId="51" fillId="2" borderId="4" xfId="0" applyFont="1" applyFill="1" applyBorder="1" applyAlignment="1" applyProtection="1">
      <alignment horizontal="center" vertical="top" wrapText="1"/>
      <protection locked="0"/>
    </xf>
    <xf numFmtId="0" fontId="51" fillId="2" borderId="12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horizontal="left" vertical="top"/>
    </xf>
    <xf numFmtId="0" fontId="14" fillId="2" borderId="6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wrapText="1"/>
    </xf>
    <xf numFmtId="0" fontId="46" fillId="0" borderId="4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0" fontId="46" fillId="0" borderId="9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7" xfId="0" applyFont="1" applyFill="1" applyBorder="1" applyAlignment="1" applyProtection="1">
      <alignment horizontal="left" vertical="top" wrapText="1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4" fillId="4" borderId="7" xfId="0" applyFont="1" applyFill="1" applyBorder="1" applyAlignment="1" applyProtection="1">
      <alignment horizontal="left" vertical="top"/>
    </xf>
    <xf numFmtId="0" fontId="14" fillId="4" borderId="6" xfId="0" applyFont="1" applyFill="1" applyBorder="1" applyAlignment="1" applyProtection="1">
      <alignment horizontal="left" vertical="top"/>
    </xf>
    <xf numFmtId="0" fontId="14" fillId="4" borderId="8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51" fillId="4" borderId="11" xfId="0" applyFont="1" applyFill="1" applyBorder="1" applyAlignment="1" applyProtection="1">
      <alignment horizontal="center" vertical="top"/>
    </xf>
    <xf numFmtId="0" fontId="51" fillId="4" borderId="4" xfId="0" applyFont="1" applyFill="1" applyBorder="1" applyAlignment="1" applyProtection="1">
      <alignment horizontal="center" vertical="top"/>
    </xf>
    <xf numFmtId="0" fontId="51" fillId="4" borderId="12" xfId="0" applyFont="1" applyFill="1" applyBorder="1" applyAlignment="1" applyProtection="1">
      <alignment horizontal="center" vertical="top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 applyProtection="1">
      <alignment horizontal="left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top" wrapText="1"/>
    </xf>
    <xf numFmtId="0" fontId="16" fillId="0" borderId="8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left" vertical="top"/>
    </xf>
    <xf numFmtId="0" fontId="22" fillId="4" borderId="1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top"/>
      <protection locked="0"/>
    </xf>
    <xf numFmtId="0" fontId="51" fillId="0" borderId="4" xfId="0" applyFont="1" applyFill="1" applyBorder="1" applyAlignment="1" applyProtection="1">
      <alignment horizontal="center" vertical="top"/>
      <protection locked="0"/>
    </xf>
    <xf numFmtId="0" fontId="51" fillId="0" borderId="12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164" fontId="2" fillId="2" borderId="15" xfId="0" applyNumberFormat="1" applyFont="1" applyFill="1" applyBorder="1" applyAlignment="1" applyProtection="1">
      <alignment vertical="top" wrapText="1"/>
    </xf>
    <xf numFmtId="0" fontId="14" fillId="2" borderId="19" xfId="0" applyFont="1" applyFill="1" applyBorder="1" applyAlignment="1" applyProtection="1">
      <alignment vertical="top" wrapText="1"/>
    </xf>
    <xf numFmtId="0" fontId="14" fillId="2" borderId="20" xfId="0" applyFont="1" applyFill="1" applyBorder="1" applyAlignment="1" applyProtection="1">
      <alignment vertical="top" wrapText="1"/>
    </xf>
    <xf numFmtId="0" fontId="14" fillId="2" borderId="48" xfId="0" applyFont="1" applyFill="1" applyBorder="1" applyAlignment="1" applyProtection="1">
      <alignment vertical="top" wrapText="1"/>
    </xf>
    <xf numFmtId="164" fontId="51" fillId="2" borderId="54" xfId="0" applyNumberFormat="1" applyFont="1" applyFill="1" applyBorder="1" applyAlignment="1" applyProtection="1">
      <alignment horizontal="center" vertical="top" wrapText="1"/>
    </xf>
    <xf numFmtId="164" fontId="51" fillId="2" borderId="32" xfId="0" applyNumberFormat="1" applyFont="1" applyFill="1" applyBorder="1" applyAlignment="1" applyProtection="1">
      <alignment horizontal="center" vertical="top" wrapText="1"/>
    </xf>
    <xf numFmtId="164" fontId="51" fillId="2" borderId="55" xfId="0" applyNumberFormat="1" applyFont="1" applyFill="1" applyBorder="1" applyAlignment="1" applyProtection="1">
      <alignment horizontal="center" vertical="top" wrapText="1"/>
    </xf>
    <xf numFmtId="0" fontId="0" fillId="4" borderId="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top"/>
    </xf>
    <xf numFmtId="0" fontId="14" fillId="2" borderId="39" xfId="0" applyFont="1" applyFill="1" applyBorder="1" applyAlignment="1" applyProtection="1">
      <alignment horizontal="left" vertical="top"/>
    </xf>
    <xf numFmtId="0" fontId="14" fillId="2" borderId="48" xfId="0" applyFont="1" applyFill="1" applyBorder="1" applyAlignment="1" applyProtection="1">
      <alignment horizontal="left" vertical="top"/>
    </xf>
    <xf numFmtId="0" fontId="2" fillId="2" borderId="40" xfId="0" applyFont="1" applyFill="1" applyBorder="1" applyAlignment="1" applyProtection="1">
      <alignment horizontal="left" vertical="top"/>
    </xf>
    <xf numFmtId="0" fontId="51" fillId="2" borderId="11" xfId="0" applyFont="1" applyFill="1" applyBorder="1" applyAlignment="1" applyProtection="1">
      <alignment horizontal="center" vertical="top"/>
      <protection locked="0"/>
    </xf>
    <xf numFmtId="0" fontId="51" fillId="2" borderId="12" xfId="0" applyFont="1" applyFill="1" applyBorder="1" applyAlignment="1" applyProtection="1">
      <alignment horizontal="center" vertical="top"/>
      <protection locked="0"/>
    </xf>
    <xf numFmtId="164" fontId="51" fillId="2" borderId="11" xfId="0" applyNumberFormat="1" applyFont="1" applyFill="1" applyBorder="1" applyAlignment="1" applyProtection="1">
      <alignment horizontal="center" vertical="top"/>
    </xf>
    <xf numFmtId="164" fontId="51" fillId="2" borderId="4" xfId="0" applyNumberFormat="1" applyFont="1" applyFill="1" applyBorder="1" applyAlignment="1" applyProtection="1">
      <alignment horizontal="center" vertical="top"/>
    </xf>
    <xf numFmtId="164" fontId="51" fillId="2" borderId="12" xfId="0" applyNumberFormat="1" applyFont="1" applyFill="1" applyBorder="1" applyAlignment="1" applyProtection="1">
      <alignment horizontal="center" vertical="top"/>
    </xf>
    <xf numFmtId="164" fontId="51" fillId="2" borderId="53" xfId="0" applyNumberFormat="1" applyFont="1" applyFill="1" applyBorder="1" applyAlignment="1" applyProtection="1">
      <alignment horizontal="center" vertical="top"/>
    </xf>
    <xf numFmtId="164" fontId="51" fillId="2" borderId="32" xfId="0" applyNumberFormat="1" applyFont="1" applyFill="1" applyBorder="1" applyAlignment="1" applyProtection="1">
      <alignment horizontal="center" vertical="top"/>
    </xf>
    <xf numFmtId="164" fontId="51" fillId="2" borderId="55" xfId="0" applyNumberFormat="1" applyFont="1" applyFill="1" applyBorder="1" applyAlignment="1" applyProtection="1">
      <alignment horizontal="center" vertical="top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vertical="top"/>
    </xf>
    <xf numFmtId="0" fontId="14" fillId="2" borderId="6" xfId="0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6" fillId="2" borderId="15" xfId="0" applyFont="1" applyFill="1" applyBorder="1" applyAlignment="1" applyProtection="1">
      <alignment vertical="top"/>
    </xf>
    <xf numFmtId="0" fontId="14" fillId="2" borderId="15" xfId="0" applyFont="1" applyFill="1" applyBorder="1" applyAlignment="1" applyProtection="1">
      <alignment horizontal="left" vertical="top" wrapText="1"/>
    </xf>
    <xf numFmtId="0" fontId="10" fillId="4" borderId="9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14" fillId="2" borderId="15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56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center" vertical="top"/>
      <protection locked="0"/>
    </xf>
    <xf numFmtId="0" fontId="51" fillId="0" borderId="4" xfId="0" applyFont="1" applyBorder="1" applyAlignment="1" applyProtection="1">
      <alignment horizontal="center" vertical="top"/>
      <protection locked="0"/>
    </xf>
    <xf numFmtId="0" fontId="51" fillId="0" borderId="12" xfId="0" applyFont="1" applyBorder="1" applyAlignment="1" applyProtection="1">
      <alignment horizontal="center" vertical="top"/>
      <protection locked="0"/>
    </xf>
    <xf numFmtId="0" fontId="51" fillId="0" borderId="11" xfId="0" applyFont="1" applyBorder="1" applyAlignment="1" applyProtection="1">
      <alignment horizontal="center" vertical="top" wrapText="1"/>
      <protection locked="0"/>
    </xf>
    <xf numFmtId="0" fontId="51" fillId="0" borderId="4" xfId="0" applyFont="1" applyBorder="1" applyAlignment="1" applyProtection="1">
      <alignment horizontal="center" vertical="top" wrapText="1"/>
      <protection locked="0"/>
    </xf>
    <xf numFmtId="0" fontId="51" fillId="0" borderId="12" xfId="0" applyFont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7" fillId="0" borderId="26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2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49" fillId="2" borderId="22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left" vertical="center" wrapText="1"/>
    </xf>
    <xf numFmtId="0" fontId="49" fillId="2" borderId="31" xfId="0" applyFont="1" applyFill="1" applyBorder="1" applyAlignment="1">
      <alignment horizontal="left" vertical="center" wrapText="1"/>
    </xf>
    <xf numFmtId="0" fontId="51" fillId="0" borderId="54" xfId="0" applyFont="1" applyBorder="1" applyAlignment="1" applyProtection="1">
      <alignment horizontal="center" vertical="top" wrapText="1"/>
      <protection locked="0"/>
    </xf>
    <xf numFmtId="0" fontId="51" fillId="0" borderId="32" xfId="0" applyFont="1" applyBorder="1" applyAlignment="1" applyProtection="1">
      <alignment horizontal="center" vertical="top" wrapText="1"/>
      <protection locked="0"/>
    </xf>
    <xf numFmtId="0" fontId="51" fillId="0" borderId="55" xfId="0" applyFont="1" applyBorder="1" applyAlignment="1" applyProtection="1">
      <alignment horizontal="center" vertical="top" wrapText="1"/>
      <protection locked="0"/>
    </xf>
    <xf numFmtId="0" fontId="51" fillId="0" borderId="33" xfId="0" applyFont="1" applyBorder="1" applyAlignment="1" applyProtection="1">
      <alignment horizontal="center" vertical="top" wrapText="1"/>
      <protection locked="0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 applyProtection="1">
      <alignment horizontal="left" vertical="top" wrapText="1"/>
    </xf>
    <xf numFmtId="0" fontId="16" fillId="0" borderId="20" xfId="0" applyFont="1" applyFill="1" applyBorder="1" applyAlignment="1" applyProtection="1">
      <alignment horizontal="left" vertical="top" wrapText="1"/>
    </xf>
    <xf numFmtId="0" fontId="16" fillId="0" borderId="21" xfId="0" applyFont="1" applyFill="1" applyBorder="1" applyAlignment="1" applyProtection="1">
      <alignment horizontal="left" vertical="top" wrapText="1"/>
    </xf>
    <xf numFmtId="164" fontId="53" fillId="0" borderId="54" xfId="0" applyNumberFormat="1" applyFont="1" applyFill="1" applyBorder="1" applyAlignment="1" applyProtection="1">
      <alignment horizontal="center" vertical="top" wrapText="1"/>
    </xf>
    <xf numFmtId="164" fontId="53" fillId="0" borderId="32" xfId="0" applyNumberFormat="1" applyFont="1" applyFill="1" applyBorder="1" applyAlignment="1" applyProtection="1">
      <alignment horizontal="center" vertical="top" wrapText="1"/>
    </xf>
    <xf numFmtId="164" fontId="53" fillId="0" borderId="33" xfId="0" applyNumberFormat="1" applyFont="1" applyFill="1" applyBorder="1" applyAlignment="1" applyProtection="1">
      <alignment horizontal="center" vertical="top" wrapText="1"/>
    </xf>
    <xf numFmtId="0" fontId="1" fillId="3" borderId="58" xfId="0" applyFont="1" applyFill="1" applyBorder="1" applyAlignment="1">
      <alignment horizontal="left"/>
    </xf>
    <xf numFmtId="0" fontId="1" fillId="3" borderId="59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4" fillId="0" borderId="52" xfId="0" applyFont="1" applyBorder="1" applyAlignment="1" applyProtection="1">
      <alignment horizontal="left" vertical="top"/>
    </xf>
    <xf numFmtId="0" fontId="14" fillId="0" borderId="20" xfId="0" applyFont="1" applyBorder="1" applyAlignment="1" applyProtection="1">
      <alignment horizontal="left" vertical="top"/>
    </xf>
    <xf numFmtId="0" fontId="14" fillId="0" borderId="48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31" xfId="0" applyFont="1" applyBorder="1" applyAlignment="1" applyProtection="1">
      <alignment horizontal="left" vertical="top"/>
    </xf>
    <xf numFmtId="0" fontId="51" fillId="0" borderId="41" xfId="0" applyFont="1" applyBorder="1" applyAlignment="1" applyProtection="1">
      <alignment horizontal="center" vertical="top" wrapText="1"/>
      <protection locked="0"/>
    </xf>
    <xf numFmtId="0" fontId="14" fillId="0" borderId="7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/>
    </xf>
    <xf numFmtId="0" fontId="14" fillId="0" borderId="28" xfId="0" applyFont="1" applyBorder="1" applyAlignment="1" applyProtection="1">
      <alignment horizontal="left" vertical="top"/>
    </xf>
    <xf numFmtId="0" fontId="41" fillId="3" borderId="19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53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 applyProtection="1">
      <alignment horizontal="left" vertical="top" wrapText="1"/>
    </xf>
    <xf numFmtId="0" fontId="36" fillId="0" borderId="20" xfId="0" applyFont="1" applyFill="1" applyBorder="1" applyAlignment="1" applyProtection="1">
      <alignment horizontal="left" vertical="top" wrapText="1"/>
    </xf>
    <xf numFmtId="0" fontId="36" fillId="0" borderId="21" xfId="0" applyFont="1" applyFill="1" applyBorder="1" applyAlignment="1" applyProtection="1">
      <alignment horizontal="left" vertical="top" wrapText="1"/>
    </xf>
    <xf numFmtId="0" fontId="53" fillId="0" borderId="54" xfId="0" applyNumberFormat="1" applyFont="1" applyFill="1" applyBorder="1" applyAlignment="1" applyProtection="1">
      <alignment horizontal="center" vertical="top" wrapText="1"/>
    </xf>
    <xf numFmtId="0" fontId="53" fillId="0" borderId="32" xfId="0" applyNumberFormat="1" applyFont="1" applyFill="1" applyBorder="1" applyAlignment="1" applyProtection="1">
      <alignment horizontal="center" vertical="top" wrapText="1"/>
    </xf>
    <xf numFmtId="0" fontId="53" fillId="0" borderId="33" xfId="0" applyNumberFormat="1" applyFont="1" applyFill="1" applyBorder="1" applyAlignment="1" applyProtection="1">
      <alignment horizontal="center"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31" xfId="0" applyFont="1" applyFill="1" applyBorder="1" applyAlignment="1" applyProtection="1">
      <alignment horizontal="left" vertical="top" wrapText="1"/>
    </xf>
    <xf numFmtId="0" fontId="51" fillId="0" borderId="41" xfId="0" applyFont="1" applyFill="1" applyBorder="1" applyAlignment="1" applyProtection="1">
      <alignment horizontal="center" vertical="top"/>
      <protection locked="0"/>
    </xf>
    <xf numFmtId="0" fontId="1" fillId="3" borderId="4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8" xfId="0" applyFont="1" applyFill="1" applyBorder="1" applyAlignment="1" applyProtection="1">
      <alignment horizontal="left" vertical="top"/>
    </xf>
    <xf numFmtId="0" fontId="14" fillId="0" borderId="28" xfId="0" applyFont="1" applyFill="1" applyBorder="1" applyAlignment="1" applyProtection="1">
      <alignment horizontal="left" vertical="top"/>
    </xf>
    <xf numFmtId="164" fontId="51" fillId="2" borderId="22" xfId="0" applyNumberFormat="1" applyFont="1" applyFill="1" applyBorder="1" applyAlignment="1" applyProtection="1">
      <alignment horizontal="center" vertical="top" wrapText="1"/>
    </xf>
    <xf numFmtId="164" fontId="51" fillId="2" borderId="0" xfId="0" applyNumberFormat="1" applyFont="1" applyFill="1" applyBorder="1" applyAlignment="1" applyProtection="1">
      <alignment horizontal="center" vertical="top" wrapText="1"/>
    </xf>
    <xf numFmtId="164" fontId="51" fillId="2" borderId="10" xfId="0" applyNumberFormat="1" applyFont="1" applyFill="1" applyBorder="1" applyAlignment="1" applyProtection="1">
      <alignment horizontal="center" vertical="top" wrapText="1"/>
    </xf>
    <xf numFmtId="0" fontId="0" fillId="4" borderId="3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6600"/>
      <color rgb="FFFFFF99"/>
      <color rgb="FF9C4B08"/>
      <color rgb="FFFFFFCC"/>
      <color rgb="FF993300"/>
      <color rgb="FFF8E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O$5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8</xdr:row>
          <xdr:rowOff>57150</xdr:rowOff>
        </xdr:from>
        <xdr:to>
          <xdr:col>3</xdr:col>
          <xdr:colOff>123825</xdr:colOff>
          <xdr:row>8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Złożenie deklaracji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8</xdr:row>
          <xdr:rowOff>76200</xdr:rowOff>
        </xdr:from>
        <xdr:to>
          <xdr:col>9</xdr:col>
          <xdr:colOff>781050</xdr:colOff>
          <xdr:row>8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Korekta deklaracji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166</xdr:row>
          <xdr:rowOff>85725</xdr:rowOff>
        </xdr:from>
        <xdr:to>
          <xdr:col>1</xdr:col>
          <xdr:colOff>571500</xdr:colOff>
          <xdr:row>166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166</xdr:row>
          <xdr:rowOff>371475</xdr:rowOff>
        </xdr:from>
        <xdr:to>
          <xdr:col>1</xdr:col>
          <xdr:colOff>495300</xdr:colOff>
          <xdr:row>166</xdr:row>
          <xdr:rowOff>590550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166</xdr:row>
          <xdr:rowOff>666750</xdr:rowOff>
        </xdr:from>
        <xdr:to>
          <xdr:col>1</xdr:col>
          <xdr:colOff>571500</xdr:colOff>
          <xdr:row>167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57150</xdr:colOff>
      <xdr:row>166</xdr:row>
      <xdr:rowOff>619126</xdr:rowOff>
    </xdr:from>
    <xdr:to>
      <xdr:col>9</xdr:col>
      <xdr:colOff>904875</xdr:colOff>
      <xdr:row>166</xdr:row>
      <xdr:rowOff>828676</xdr:rowOff>
    </xdr:to>
    <xdr:sp macro="" textlink="" fLocksText="0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52550" y="42738676"/>
          <a:ext cx="45339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190497</xdr:colOff>
          <xdr:row>31</xdr:row>
          <xdr:rowOff>180975</xdr:rowOff>
        </xdr:from>
        <xdr:to>
          <xdr:col>1</xdr:col>
          <xdr:colOff>495297</xdr:colOff>
          <xdr:row>31</xdr:row>
          <xdr:rowOff>400050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198435</xdr:colOff>
          <xdr:row>31</xdr:row>
          <xdr:rowOff>514350</xdr:rowOff>
        </xdr:from>
        <xdr:to>
          <xdr:col>1</xdr:col>
          <xdr:colOff>503235</xdr:colOff>
          <xdr:row>31</xdr:row>
          <xdr:rowOff>733425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196848</xdr:colOff>
          <xdr:row>31</xdr:row>
          <xdr:rowOff>866775</xdr:rowOff>
        </xdr:from>
        <xdr:to>
          <xdr:col>1</xdr:col>
          <xdr:colOff>501648</xdr:colOff>
          <xdr:row>31</xdr:row>
          <xdr:rowOff>1095375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174626</xdr:colOff>
      <xdr:row>31</xdr:row>
      <xdr:rowOff>150811</xdr:rowOff>
    </xdr:from>
    <xdr:to>
      <xdr:col>9</xdr:col>
      <xdr:colOff>87313</xdr:colOff>
      <xdr:row>31</xdr:row>
      <xdr:rowOff>325436</xdr:rowOff>
    </xdr:to>
    <xdr:sp macro="" textlink="" fLocksText="0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76689" y="8381999"/>
          <a:ext cx="1095374" cy="17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7</xdr:col>
      <xdr:colOff>0</xdr:colOff>
      <xdr:row>31</xdr:row>
      <xdr:rowOff>508000</xdr:rowOff>
    </xdr:from>
    <xdr:to>
      <xdr:col>8</xdr:col>
      <xdr:colOff>793750</xdr:colOff>
      <xdr:row>31</xdr:row>
      <xdr:rowOff>690562</xdr:rowOff>
    </xdr:to>
    <xdr:sp macro="" textlink="" fLocksText="0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02063" y="8739188"/>
          <a:ext cx="1063625" cy="182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8</xdr:col>
      <xdr:colOff>611187</xdr:colOff>
      <xdr:row>31</xdr:row>
      <xdr:rowOff>873125</xdr:rowOff>
    </xdr:from>
    <xdr:to>
      <xdr:col>9</xdr:col>
      <xdr:colOff>769938</xdr:colOff>
      <xdr:row>31</xdr:row>
      <xdr:rowOff>1031875</xdr:rowOff>
    </xdr:to>
    <xdr:sp macro="" textlink="" fLocksText="0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83125" y="9104313"/>
          <a:ext cx="1071563" cy="15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200025</xdr:rowOff>
        </xdr:from>
        <xdr:to>
          <xdr:col>8</xdr:col>
          <xdr:colOff>847725</xdr:colOff>
          <xdr:row>47</xdr:row>
          <xdr:rowOff>419100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47</xdr:row>
          <xdr:rowOff>200025</xdr:rowOff>
        </xdr:from>
        <xdr:to>
          <xdr:col>10</xdr:col>
          <xdr:colOff>1123950</xdr:colOff>
          <xdr:row>47</xdr:row>
          <xdr:rowOff>419100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rgb="FF00B050"/>
    <pageSetUpPr fitToPage="1"/>
  </sheetPr>
  <dimension ref="A1:O197"/>
  <sheetViews>
    <sheetView showGridLines="0" view="pageBreakPreview" zoomScale="120" zoomScaleNormal="100" zoomScaleSheetLayoutView="120" workbookViewId="0">
      <selection activeCell="B170" sqref="B170:E170"/>
    </sheetView>
  </sheetViews>
  <sheetFormatPr defaultRowHeight="15" x14ac:dyDescent="0.25"/>
  <cols>
    <col min="1" max="1" width="3.5703125" customWidth="1"/>
    <col min="2" max="2" width="15.85546875" customWidth="1"/>
    <col min="3" max="3" width="8.5703125" customWidth="1"/>
    <col min="4" max="4" width="4.42578125" customWidth="1"/>
    <col min="5" max="5" width="8.5703125" customWidth="1"/>
    <col min="6" max="6" width="12" customWidth="1"/>
    <col min="7" max="8" width="4" customWidth="1"/>
    <col min="9" max="9" width="13.7109375" customWidth="1"/>
    <col min="10" max="10" width="16.85546875" customWidth="1"/>
    <col min="11" max="11" width="20.7109375" customWidth="1"/>
    <col min="12" max="12" width="27.28515625" customWidth="1"/>
    <col min="13" max="14" width="1.42578125" customWidth="1"/>
    <col min="15" max="15" width="1.28515625" customWidth="1"/>
  </cols>
  <sheetData>
    <row r="1" spans="1:12" ht="31.5" customHeight="1" x14ac:dyDescent="0.2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79.5" customHeight="1" x14ac:dyDescent="0.25">
      <c r="A2" s="336" t="s">
        <v>252</v>
      </c>
      <c r="B2" s="337"/>
      <c r="C2" s="338" t="s">
        <v>254</v>
      </c>
      <c r="D2" s="339"/>
      <c r="E2" s="339"/>
      <c r="F2" s="339"/>
      <c r="G2" s="339"/>
      <c r="H2" s="339"/>
      <c r="I2" s="339"/>
      <c r="J2" s="339"/>
      <c r="K2" s="340"/>
      <c r="L2" s="8" t="s">
        <v>156</v>
      </c>
    </row>
    <row r="3" spans="1:12" ht="36" customHeight="1" x14ac:dyDescent="0.25">
      <c r="A3" s="341" t="s">
        <v>355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3"/>
    </row>
    <row r="4" spans="1:12" ht="14.25" customHeight="1" x14ac:dyDescent="0.25">
      <c r="A4" s="344" t="s">
        <v>19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6"/>
    </row>
    <row r="5" spans="1:12" ht="13.5" customHeight="1" x14ac:dyDescent="0.25">
      <c r="A5" s="347" t="s">
        <v>15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9"/>
    </row>
    <row r="6" spans="1:12" x14ac:dyDescent="0.25">
      <c r="A6" s="325" t="s">
        <v>13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</row>
    <row r="7" spans="1:12" ht="30" customHeight="1" x14ac:dyDescent="0.25">
      <c r="A7" s="328" t="s">
        <v>30</v>
      </c>
      <c r="B7" s="329"/>
      <c r="C7" s="329"/>
      <c r="D7" s="329"/>
      <c r="E7" s="329"/>
      <c r="F7" s="330"/>
      <c r="G7" s="331" t="s">
        <v>31</v>
      </c>
      <c r="H7" s="331"/>
      <c r="I7" s="331"/>
      <c r="J7" s="331"/>
      <c r="K7" s="331"/>
      <c r="L7" s="331"/>
    </row>
    <row r="8" spans="1:12" ht="15" customHeight="1" x14ac:dyDescent="0.25">
      <c r="A8" s="49" t="s">
        <v>14</v>
      </c>
      <c r="B8" s="332" t="s">
        <v>219</v>
      </c>
      <c r="C8" s="332"/>
      <c r="D8" s="332"/>
      <c r="E8" s="332"/>
      <c r="F8" s="332"/>
      <c r="G8" s="332"/>
      <c r="H8" s="332"/>
      <c r="I8" s="332"/>
      <c r="J8" s="332"/>
      <c r="K8" s="332"/>
      <c r="L8" s="333"/>
    </row>
    <row r="9" spans="1:12" ht="27.75" customHeight="1" x14ac:dyDescent="0.25">
      <c r="A9" s="334" t="s">
        <v>1154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5" customHeight="1" x14ac:dyDescent="0.25">
      <c r="A10" s="214" t="s">
        <v>210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1:12" ht="10.5" customHeight="1" x14ac:dyDescent="0.25">
      <c r="A11" s="324" t="s">
        <v>133</v>
      </c>
      <c r="B11" s="188" t="s">
        <v>20</v>
      </c>
      <c r="C11" s="189"/>
      <c r="D11" s="190"/>
      <c r="E11" s="188" t="s">
        <v>23</v>
      </c>
      <c r="F11" s="189"/>
      <c r="G11" s="189"/>
      <c r="H11" s="189"/>
      <c r="I11" s="189"/>
      <c r="J11" s="189"/>
      <c r="K11" s="189"/>
      <c r="L11" s="190"/>
    </row>
    <row r="12" spans="1:12" ht="27" customHeight="1" x14ac:dyDescent="0.25">
      <c r="A12" s="324"/>
      <c r="B12" s="160"/>
      <c r="C12" s="161"/>
      <c r="D12" s="162"/>
      <c r="E12" s="160"/>
      <c r="F12" s="161"/>
      <c r="G12" s="161"/>
      <c r="H12" s="161"/>
      <c r="I12" s="161"/>
      <c r="J12" s="161"/>
      <c r="K12" s="161"/>
      <c r="L12" s="162"/>
    </row>
    <row r="13" spans="1:12" ht="10.5" customHeight="1" x14ac:dyDescent="0.25">
      <c r="A13" s="324"/>
      <c r="B13" s="188" t="s">
        <v>21</v>
      </c>
      <c r="C13" s="189"/>
      <c r="D13" s="189"/>
      <c r="E13" s="188" t="s">
        <v>431</v>
      </c>
      <c r="F13" s="189"/>
      <c r="G13" s="189"/>
      <c r="H13" s="190"/>
      <c r="I13" s="188" t="s">
        <v>432</v>
      </c>
      <c r="J13" s="190"/>
      <c r="K13" s="188" t="s">
        <v>433</v>
      </c>
      <c r="L13" s="190"/>
    </row>
    <row r="14" spans="1:12" ht="27" customHeight="1" x14ac:dyDescent="0.25">
      <c r="A14" s="324"/>
      <c r="B14" s="160"/>
      <c r="C14" s="161"/>
      <c r="D14" s="162"/>
      <c r="E14" s="160"/>
      <c r="F14" s="161"/>
      <c r="G14" s="161"/>
      <c r="H14" s="162"/>
      <c r="I14" s="160"/>
      <c r="J14" s="162"/>
      <c r="K14" s="160"/>
      <c r="L14" s="162"/>
    </row>
    <row r="15" spans="1:12" ht="10.5" customHeight="1" x14ac:dyDescent="0.25">
      <c r="A15" s="324"/>
      <c r="B15" s="188" t="s">
        <v>434</v>
      </c>
      <c r="C15" s="189"/>
      <c r="D15" s="189"/>
      <c r="E15" s="189"/>
      <c r="F15" s="189"/>
      <c r="G15" s="318" t="s">
        <v>435</v>
      </c>
      <c r="H15" s="318"/>
      <c r="I15" s="318"/>
      <c r="J15" s="318"/>
      <c r="K15" s="318"/>
      <c r="L15" s="318"/>
    </row>
    <row r="16" spans="1:12" ht="27" customHeight="1" x14ac:dyDescent="0.25">
      <c r="A16" s="58"/>
      <c r="B16" s="160"/>
      <c r="C16" s="161"/>
      <c r="D16" s="161"/>
      <c r="E16" s="161"/>
      <c r="F16" s="162"/>
      <c r="G16" s="160"/>
      <c r="H16" s="161"/>
      <c r="I16" s="161"/>
      <c r="J16" s="161"/>
      <c r="K16" s="161"/>
      <c r="L16" s="162"/>
    </row>
    <row r="17" spans="1:12" ht="14.25" customHeight="1" x14ac:dyDescent="0.25">
      <c r="A17" s="319" t="s">
        <v>168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1"/>
    </row>
    <row r="18" spans="1:12" ht="9" customHeight="1" x14ac:dyDescent="0.25">
      <c r="A18" s="322"/>
      <c r="B18" s="323" t="s">
        <v>436</v>
      </c>
      <c r="C18" s="323"/>
      <c r="D18" s="323"/>
      <c r="E18" s="188" t="s">
        <v>437</v>
      </c>
      <c r="F18" s="189"/>
      <c r="G18" s="189"/>
      <c r="H18" s="190"/>
      <c r="I18" s="323" t="s">
        <v>438</v>
      </c>
      <c r="J18" s="323"/>
      <c r="K18" s="323"/>
      <c r="L18" s="323"/>
    </row>
    <row r="19" spans="1:12" ht="27" customHeight="1" x14ac:dyDescent="0.25">
      <c r="A19" s="322"/>
      <c r="B19" s="160"/>
      <c r="C19" s="161"/>
      <c r="D19" s="162"/>
      <c r="E19" s="160"/>
      <c r="F19" s="161"/>
      <c r="G19" s="161"/>
      <c r="H19" s="162"/>
      <c r="I19" s="160"/>
      <c r="J19" s="161"/>
      <c r="K19" s="161"/>
      <c r="L19" s="162"/>
    </row>
    <row r="20" spans="1:12" ht="9.75" customHeight="1" x14ac:dyDescent="0.25">
      <c r="A20" s="322"/>
      <c r="B20" s="188" t="s">
        <v>439</v>
      </c>
      <c r="C20" s="189"/>
      <c r="D20" s="190"/>
      <c r="E20" s="188" t="s">
        <v>440</v>
      </c>
      <c r="F20" s="189"/>
      <c r="G20" s="189"/>
      <c r="H20" s="190"/>
      <c r="I20" s="188" t="s">
        <v>441</v>
      </c>
      <c r="J20" s="189"/>
      <c r="K20" s="188" t="s">
        <v>442</v>
      </c>
      <c r="L20" s="190"/>
    </row>
    <row r="21" spans="1:12" ht="27" customHeight="1" x14ac:dyDescent="0.25">
      <c r="A21" s="322"/>
      <c r="B21" s="160"/>
      <c r="C21" s="161"/>
      <c r="D21" s="162"/>
      <c r="E21" s="160"/>
      <c r="F21" s="161"/>
      <c r="G21" s="161"/>
      <c r="H21" s="162"/>
      <c r="I21" s="160"/>
      <c r="J21" s="162"/>
      <c r="K21" s="160"/>
      <c r="L21" s="162"/>
    </row>
    <row r="22" spans="1:12" ht="9.75" customHeight="1" x14ac:dyDescent="0.25">
      <c r="A22" s="322"/>
      <c r="B22" s="323" t="s">
        <v>443</v>
      </c>
      <c r="C22" s="323"/>
      <c r="D22" s="323"/>
      <c r="E22" s="188" t="s">
        <v>444</v>
      </c>
      <c r="F22" s="189"/>
      <c r="G22" s="189"/>
      <c r="H22" s="190"/>
      <c r="I22" s="188" t="s">
        <v>445</v>
      </c>
      <c r="J22" s="189"/>
      <c r="K22" s="189"/>
      <c r="L22" s="190"/>
    </row>
    <row r="23" spans="1:12" ht="27" customHeight="1" x14ac:dyDescent="0.25">
      <c r="A23" s="50"/>
      <c r="B23" s="160"/>
      <c r="C23" s="161"/>
      <c r="D23" s="162"/>
      <c r="E23" s="160"/>
      <c r="F23" s="161"/>
      <c r="G23" s="161"/>
      <c r="H23" s="162"/>
      <c r="I23" s="160"/>
      <c r="J23" s="161"/>
      <c r="K23" s="161"/>
      <c r="L23" s="162"/>
    </row>
    <row r="24" spans="1:12" ht="14.25" customHeight="1" x14ac:dyDescent="0.25">
      <c r="A24" s="312" t="s">
        <v>362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4"/>
    </row>
    <row r="25" spans="1:12" ht="8.25" customHeight="1" x14ac:dyDescent="0.25">
      <c r="A25" s="315"/>
      <c r="B25" s="163" t="s">
        <v>446</v>
      </c>
      <c r="C25" s="163"/>
      <c r="D25" s="163"/>
      <c r="E25" s="164" t="s">
        <v>447</v>
      </c>
      <c r="F25" s="165"/>
      <c r="G25" s="165"/>
      <c r="H25" s="166"/>
      <c r="I25" s="317" t="s">
        <v>448</v>
      </c>
      <c r="J25" s="163"/>
      <c r="K25" s="163"/>
      <c r="L25" s="163"/>
    </row>
    <row r="26" spans="1:12" ht="27" customHeight="1" x14ac:dyDescent="0.25">
      <c r="A26" s="315"/>
      <c r="B26" s="160"/>
      <c r="C26" s="161"/>
      <c r="D26" s="162"/>
      <c r="E26" s="160"/>
      <c r="F26" s="161"/>
      <c r="G26" s="161"/>
      <c r="H26" s="162"/>
      <c r="I26" s="160"/>
      <c r="J26" s="161"/>
      <c r="K26" s="161"/>
      <c r="L26" s="162"/>
    </row>
    <row r="27" spans="1:12" ht="8.25" customHeight="1" x14ac:dyDescent="0.25">
      <c r="A27" s="315"/>
      <c r="B27" s="164" t="s">
        <v>449</v>
      </c>
      <c r="C27" s="165"/>
      <c r="D27" s="166"/>
      <c r="E27" s="164" t="s">
        <v>450</v>
      </c>
      <c r="F27" s="165"/>
      <c r="G27" s="165"/>
      <c r="H27" s="166"/>
      <c r="I27" s="164" t="s">
        <v>451</v>
      </c>
      <c r="J27" s="165"/>
      <c r="K27" s="164" t="s">
        <v>452</v>
      </c>
      <c r="L27" s="166"/>
    </row>
    <row r="28" spans="1:12" ht="27" customHeight="1" x14ac:dyDescent="0.25">
      <c r="A28" s="315"/>
      <c r="B28" s="160"/>
      <c r="C28" s="161"/>
      <c r="D28" s="162"/>
      <c r="E28" s="160"/>
      <c r="F28" s="161"/>
      <c r="G28" s="161"/>
      <c r="H28" s="162"/>
      <c r="I28" s="160"/>
      <c r="J28" s="162"/>
      <c r="K28" s="160"/>
      <c r="L28" s="162"/>
    </row>
    <row r="29" spans="1:12" ht="8.25" customHeight="1" x14ac:dyDescent="0.25">
      <c r="A29" s="316"/>
      <c r="B29" s="163" t="s">
        <v>453</v>
      </c>
      <c r="C29" s="163"/>
      <c r="D29" s="163"/>
      <c r="E29" s="164" t="s">
        <v>454</v>
      </c>
      <c r="F29" s="165"/>
      <c r="G29" s="165"/>
      <c r="H29" s="166"/>
      <c r="I29" s="164" t="s">
        <v>455</v>
      </c>
      <c r="J29" s="165"/>
      <c r="K29" s="165"/>
      <c r="L29" s="166"/>
    </row>
    <row r="30" spans="1:12" ht="27" customHeight="1" x14ac:dyDescent="0.25">
      <c r="A30" s="50"/>
      <c r="B30" s="160"/>
      <c r="C30" s="161"/>
      <c r="D30" s="162"/>
      <c r="E30" s="160"/>
      <c r="F30" s="161"/>
      <c r="G30" s="161"/>
      <c r="H30" s="162"/>
      <c r="I30" s="160"/>
      <c r="J30" s="161"/>
      <c r="K30" s="161"/>
      <c r="L30" s="162"/>
    </row>
    <row r="31" spans="1:12" ht="15" customHeight="1" x14ac:dyDescent="0.25">
      <c r="A31" s="308" t="s">
        <v>363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6"/>
    </row>
    <row r="32" spans="1:12" ht="87" customHeight="1" x14ac:dyDescent="0.25">
      <c r="A32" s="52"/>
      <c r="B32" s="309" t="s">
        <v>1147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1"/>
    </row>
    <row r="33" spans="1:12" x14ac:dyDescent="0.25">
      <c r="A33" s="214" t="s">
        <v>386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7"/>
    </row>
    <row r="34" spans="1:12" ht="9" customHeight="1" x14ac:dyDescent="0.25">
      <c r="A34" s="307"/>
      <c r="B34" s="301" t="s">
        <v>456</v>
      </c>
      <c r="C34" s="302"/>
      <c r="D34" s="302"/>
      <c r="E34" s="302"/>
      <c r="F34" s="164" t="s">
        <v>457</v>
      </c>
      <c r="G34" s="165"/>
      <c r="H34" s="166"/>
      <c r="I34" s="164" t="s">
        <v>458</v>
      </c>
      <c r="J34" s="165"/>
      <c r="K34" s="164" t="s">
        <v>459</v>
      </c>
      <c r="L34" s="166"/>
    </row>
    <row r="35" spans="1:12" ht="28.5" customHeight="1" x14ac:dyDescent="0.25">
      <c r="A35" s="307"/>
      <c r="B35" s="160"/>
      <c r="C35" s="161"/>
      <c r="D35" s="161"/>
      <c r="E35" s="162"/>
      <c r="F35" s="160"/>
      <c r="G35" s="161"/>
      <c r="H35" s="162"/>
      <c r="I35" s="160"/>
      <c r="J35" s="162"/>
      <c r="K35" s="160"/>
      <c r="L35" s="162"/>
    </row>
    <row r="36" spans="1:12" ht="9" customHeight="1" x14ac:dyDescent="0.25">
      <c r="A36" s="307"/>
      <c r="B36" s="164" t="s">
        <v>460</v>
      </c>
      <c r="C36" s="165"/>
      <c r="D36" s="165"/>
      <c r="E36" s="165"/>
      <c r="F36" s="165"/>
      <c r="G36" s="165"/>
      <c r="H36" s="67"/>
      <c r="I36" s="164" t="s">
        <v>461</v>
      </c>
      <c r="J36" s="165"/>
      <c r="K36" s="165"/>
      <c r="L36" s="166"/>
    </row>
    <row r="37" spans="1:12" ht="28.5" customHeight="1" x14ac:dyDescent="0.25">
      <c r="A37" s="59"/>
      <c r="B37" s="160"/>
      <c r="C37" s="161"/>
      <c r="D37" s="161"/>
      <c r="E37" s="161"/>
      <c r="F37" s="161"/>
      <c r="G37" s="161"/>
      <c r="H37" s="162"/>
      <c r="I37" s="160"/>
      <c r="J37" s="161"/>
      <c r="K37" s="161"/>
      <c r="L37" s="162"/>
    </row>
    <row r="38" spans="1:12" ht="17.25" customHeight="1" x14ac:dyDescent="0.25">
      <c r="A38" s="298" t="s">
        <v>385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300"/>
    </row>
    <row r="39" spans="1:12" ht="9" customHeight="1" x14ac:dyDescent="0.25">
      <c r="A39" s="51"/>
      <c r="B39" s="301" t="s">
        <v>462</v>
      </c>
      <c r="C39" s="302"/>
      <c r="D39" s="302"/>
      <c r="E39" s="303"/>
      <c r="F39" s="164" t="s">
        <v>463</v>
      </c>
      <c r="G39" s="165"/>
      <c r="H39" s="166"/>
      <c r="I39" s="164" t="s">
        <v>464</v>
      </c>
      <c r="J39" s="165"/>
      <c r="K39" s="164" t="s">
        <v>465</v>
      </c>
      <c r="L39" s="166"/>
    </row>
    <row r="40" spans="1:12" ht="28.5" customHeight="1" x14ac:dyDescent="0.25">
      <c r="A40" s="51"/>
      <c r="B40" s="160"/>
      <c r="C40" s="161"/>
      <c r="D40" s="161"/>
      <c r="E40" s="162"/>
      <c r="F40" s="160"/>
      <c r="G40" s="161"/>
      <c r="H40" s="162"/>
      <c r="I40" s="160"/>
      <c r="J40" s="162"/>
      <c r="K40" s="160"/>
      <c r="L40" s="162"/>
    </row>
    <row r="41" spans="1:12" ht="31.5" customHeight="1" x14ac:dyDescent="0.25">
      <c r="A41" s="264" t="s">
        <v>258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304"/>
    </row>
    <row r="42" spans="1:12" ht="18.75" customHeight="1" x14ac:dyDescent="0.25">
      <c r="A42" s="27" t="s">
        <v>216</v>
      </c>
      <c r="B42" s="278" t="s">
        <v>245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6"/>
    </row>
    <row r="43" spans="1:12" ht="31.5" customHeight="1" thickBot="1" x14ac:dyDescent="0.3">
      <c r="A43" s="11"/>
      <c r="B43" s="281" t="s">
        <v>167</v>
      </c>
      <c r="C43" s="281"/>
      <c r="D43" s="53" t="s">
        <v>0</v>
      </c>
      <c r="E43" s="258" t="s">
        <v>384</v>
      </c>
      <c r="F43" s="259"/>
      <c r="G43" s="260"/>
      <c r="H43" s="15" t="s">
        <v>169</v>
      </c>
      <c r="I43" s="138" t="s">
        <v>1118</v>
      </c>
      <c r="J43" s="139"/>
      <c r="K43" s="139"/>
      <c r="L43" s="142"/>
    </row>
    <row r="44" spans="1:12" ht="9" customHeight="1" x14ac:dyDescent="0.25">
      <c r="A44" s="11"/>
      <c r="B44" s="164" t="s">
        <v>17</v>
      </c>
      <c r="C44" s="282"/>
      <c r="D44" s="294" t="s">
        <v>0</v>
      </c>
      <c r="E44" s="188" t="s">
        <v>25</v>
      </c>
      <c r="F44" s="189"/>
      <c r="G44" s="190"/>
      <c r="H44" s="296" t="s">
        <v>169</v>
      </c>
      <c r="I44" s="283" t="s">
        <v>26</v>
      </c>
      <c r="J44" s="284"/>
      <c r="K44" s="285"/>
      <c r="L44" s="285"/>
    </row>
    <row r="45" spans="1:12" ht="36" customHeight="1" thickBot="1" x14ac:dyDescent="0.3">
      <c r="A45" s="11"/>
      <c r="B45" s="286"/>
      <c r="C45" s="287"/>
      <c r="D45" s="295"/>
      <c r="E45" s="288">
        <v>34</v>
      </c>
      <c r="F45" s="289"/>
      <c r="G45" s="290"/>
      <c r="H45" s="297"/>
      <c r="I45" s="291" t="str">
        <f>IF(B45="","",B45*E45)</f>
        <v/>
      </c>
      <c r="J45" s="292"/>
      <c r="K45" s="292"/>
      <c r="L45" s="293"/>
    </row>
    <row r="46" spans="1:12" ht="27.75" customHeight="1" x14ac:dyDescent="0.25">
      <c r="A46" s="26"/>
      <c r="B46" s="264" t="s">
        <v>217</v>
      </c>
      <c r="C46" s="265"/>
      <c r="D46" s="265"/>
      <c r="E46" s="265"/>
      <c r="F46" s="265"/>
      <c r="G46" s="265"/>
      <c r="H46" s="265"/>
      <c r="I46" s="266"/>
      <c r="J46" s="266"/>
      <c r="K46" s="266"/>
      <c r="L46" s="267"/>
    </row>
    <row r="47" spans="1:12" ht="11.25" customHeight="1" x14ac:dyDescent="0.25">
      <c r="A47" s="11"/>
      <c r="B47" s="138" t="s">
        <v>356</v>
      </c>
      <c r="C47" s="139"/>
      <c r="D47" s="139"/>
      <c r="E47" s="139"/>
      <c r="F47" s="142"/>
      <c r="G47" s="268" t="s">
        <v>1152</v>
      </c>
      <c r="H47" s="269"/>
      <c r="I47" s="269"/>
      <c r="J47" s="269"/>
      <c r="K47" s="269"/>
      <c r="L47" s="270"/>
    </row>
    <row r="48" spans="1:12" ht="49.5" customHeight="1" x14ac:dyDescent="0.25">
      <c r="A48" s="11"/>
      <c r="B48" s="140"/>
      <c r="C48" s="141"/>
      <c r="D48" s="141"/>
      <c r="E48" s="141"/>
      <c r="F48" s="231"/>
      <c r="G48" s="94"/>
      <c r="H48" s="93"/>
      <c r="I48" s="95"/>
      <c r="J48" s="93"/>
      <c r="K48" s="95"/>
      <c r="L48" s="96"/>
    </row>
    <row r="49" spans="1:15" ht="12" customHeight="1" x14ac:dyDescent="0.25">
      <c r="A49" s="11"/>
      <c r="B49" s="138" t="s">
        <v>383</v>
      </c>
      <c r="C49" s="139"/>
      <c r="D49" s="139"/>
      <c r="E49" s="139"/>
      <c r="F49" s="142"/>
      <c r="G49" s="271" t="s">
        <v>466</v>
      </c>
      <c r="H49" s="271"/>
      <c r="I49" s="271"/>
      <c r="J49" s="271"/>
      <c r="K49" s="271"/>
      <c r="L49" s="271"/>
    </row>
    <row r="50" spans="1:15" ht="30.75" customHeight="1" thickBot="1" x14ac:dyDescent="0.3">
      <c r="A50" s="11"/>
      <c r="B50" s="140"/>
      <c r="C50" s="141"/>
      <c r="D50" s="141"/>
      <c r="E50" s="141"/>
      <c r="F50" s="231"/>
      <c r="G50" s="275" t="str">
        <f>IF(O52=TRUE,B45*1,"")</f>
        <v/>
      </c>
      <c r="H50" s="276"/>
      <c r="I50" s="276"/>
      <c r="J50" s="276"/>
      <c r="K50" s="276"/>
      <c r="L50" s="277"/>
    </row>
    <row r="51" spans="1:15" ht="8.25" customHeight="1" x14ac:dyDescent="0.25">
      <c r="A51" s="11"/>
      <c r="B51" s="138" t="s">
        <v>1119</v>
      </c>
      <c r="C51" s="139"/>
      <c r="D51" s="139"/>
      <c r="E51" s="139"/>
      <c r="F51" s="139"/>
      <c r="G51" s="272" t="s">
        <v>69</v>
      </c>
      <c r="H51" s="273"/>
      <c r="I51" s="273"/>
      <c r="J51" s="273"/>
      <c r="K51" s="273"/>
      <c r="L51" s="274"/>
    </row>
    <row r="52" spans="1:15" ht="36.75" customHeight="1" x14ac:dyDescent="0.25">
      <c r="A52" s="11"/>
      <c r="B52" s="143"/>
      <c r="C52" s="144"/>
      <c r="D52" s="144"/>
      <c r="E52" s="144"/>
      <c r="F52" s="144"/>
      <c r="G52" s="509" t="str">
        <f>IF(O52=TRUE,I45-G50,I45)</f>
        <v/>
      </c>
      <c r="H52" s="510"/>
      <c r="I52" s="510"/>
      <c r="J52" s="510"/>
      <c r="K52" s="510"/>
      <c r="L52" s="511"/>
      <c r="O52" s="109" t="b">
        <v>0</v>
      </c>
    </row>
    <row r="53" spans="1:15" ht="18" customHeight="1" x14ac:dyDescent="0.25">
      <c r="A53" s="46" t="s">
        <v>218</v>
      </c>
      <c r="B53" s="278" t="s">
        <v>246</v>
      </c>
      <c r="C53" s="278"/>
      <c r="D53" s="278"/>
      <c r="E53" s="278"/>
      <c r="F53" s="278"/>
      <c r="G53" s="278"/>
      <c r="H53" s="278"/>
      <c r="I53" s="278"/>
      <c r="J53" s="278"/>
      <c r="K53" s="278"/>
      <c r="L53" s="512"/>
    </row>
    <row r="54" spans="1:15" ht="15" customHeight="1" x14ac:dyDescent="0.25">
      <c r="A54" s="20"/>
      <c r="B54" s="279" t="s">
        <v>256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</row>
    <row r="55" spans="1:15" ht="21" customHeight="1" x14ac:dyDescent="0.25">
      <c r="A55" s="10"/>
      <c r="B55" s="258" t="s">
        <v>382</v>
      </c>
      <c r="C55" s="259"/>
      <c r="D55" s="259"/>
      <c r="E55" s="259"/>
      <c r="F55" s="260"/>
      <c r="G55" s="261" t="s">
        <v>255</v>
      </c>
      <c r="H55" s="262"/>
      <c r="I55" s="262"/>
      <c r="J55" s="262"/>
      <c r="K55" s="262"/>
      <c r="L55" s="263"/>
    </row>
    <row r="56" spans="1:15" ht="8.25" customHeight="1" x14ac:dyDescent="0.25">
      <c r="A56" s="10"/>
      <c r="B56" s="134" t="s">
        <v>70</v>
      </c>
      <c r="C56" s="155"/>
      <c r="D56" s="155"/>
      <c r="E56" s="155"/>
      <c r="F56" s="155"/>
      <c r="G56" s="243" t="s">
        <v>74</v>
      </c>
      <c r="H56" s="243"/>
      <c r="I56" s="243"/>
      <c r="J56" s="243"/>
      <c r="K56" s="243"/>
      <c r="L56" s="243"/>
    </row>
    <row r="57" spans="1:15" ht="30" customHeight="1" x14ac:dyDescent="0.25">
      <c r="A57" s="10"/>
      <c r="B57" s="132"/>
      <c r="C57" s="254"/>
      <c r="D57" s="254"/>
      <c r="E57" s="254"/>
      <c r="F57" s="133"/>
      <c r="G57" s="255"/>
      <c r="H57" s="256"/>
      <c r="I57" s="256"/>
      <c r="J57" s="256"/>
      <c r="K57" s="256"/>
      <c r="L57" s="257"/>
    </row>
    <row r="58" spans="1:15" ht="9" customHeight="1" x14ac:dyDescent="0.25">
      <c r="A58" s="10"/>
      <c r="B58" s="134" t="s">
        <v>18</v>
      </c>
      <c r="C58" s="155"/>
      <c r="D58" s="155"/>
      <c r="E58" s="155"/>
      <c r="F58" s="155"/>
      <c r="G58" s="243" t="s">
        <v>75</v>
      </c>
      <c r="H58" s="243"/>
      <c r="I58" s="243"/>
      <c r="J58" s="243"/>
      <c r="K58" s="243"/>
      <c r="L58" s="243"/>
    </row>
    <row r="59" spans="1:15" ht="30" customHeight="1" x14ac:dyDescent="0.25">
      <c r="A59" s="10"/>
      <c r="B59" s="132"/>
      <c r="C59" s="254"/>
      <c r="D59" s="254"/>
      <c r="E59" s="254"/>
      <c r="F59" s="133"/>
      <c r="G59" s="255"/>
      <c r="H59" s="256"/>
      <c r="I59" s="256"/>
      <c r="J59" s="256"/>
      <c r="K59" s="256"/>
      <c r="L59" s="257"/>
    </row>
    <row r="60" spans="1:15" ht="8.25" customHeight="1" x14ac:dyDescent="0.25">
      <c r="A60" s="10"/>
      <c r="B60" s="134" t="s">
        <v>71</v>
      </c>
      <c r="C60" s="155"/>
      <c r="D60" s="155"/>
      <c r="E60" s="155"/>
      <c r="F60" s="155"/>
      <c r="G60" s="243" t="s">
        <v>76</v>
      </c>
      <c r="H60" s="243"/>
      <c r="I60" s="243"/>
      <c r="J60" s="243"/>
      <c r="K60" s="243"/>
      <c r="L60" s="243"/>
    </row>
    <row r="61" spans="1:15" ht="30" customHeight="1" x14ac:dyDescent="0.25">
      <c r="A61" s="10"/>
      <c r="B61" s="132"/>
      <c r="C61" s="254"/>
      <c r="D61" s="254"/>
      <c r="E61" s="254"/>
      <c r="F61" s="133"/>
      <c r="G61" s="255"/>
      <c r="H61" s="256"/>
      <c r="I61" s="256"/>
      <c r="J61" s="256"/>
      <c r="K61" s="256"/>
      <c r="L61" s="257"/>
    </row>
    <row r="62" spans="1:15" ht="9" customHeight="1" x14ac:dyDescent="0.25">
      <c r="A62" s="10"/>
      <c r="B62" s="134" t="s">
        <v>72</v>
      </c>
      <c r="C62" s="155"/>
      <c r="D62" s="155"/>
      <c r="E62" s="155"/>
      <c r="F62" s="155"/>
      <c r="G62" s="243" t="s">
        <v>77</v>
      </c>
      <c r="H62" s="243"/>
      <c r="I62" s="243"/>
      <c r="J62" s="243"/>
      <c r="K62" s="243"/>
      <c r="L62" s="243"/>
    </row>
    <row r="63" spans="1:15" ht="30" customHeight="1" x14ac:dyDescent="0.25">
      <c r="A63" s="10"/>
      <c r="B63" s="132"/>
      <c r="C63" s="254"/>
      <c r="D63" s="254"/>
      <c r="E63" s="254"/>
      <c r="F63" s="133"/>
      <c r="G63" s="255"/>
      <c r="H63" s="256"/>
      <c r="I63" s="256"/>
      <c r="J63" s="256"/>
      <c r="K63" s="256"/>
      <c r="L63" s="257"/>
    </row>
    <row r="64" spans="1:15" ht="9.75" customHeight="1" x14ac:dyDescent="0.25">
      <c r="A64" s="10"/>
      <c r="B64" s="134" t="s">
        <v>73</v>
      </c>
      <c r="C64" s="155"/>
      <c r="D64" s="155"/>
      <c r="E64" s="155"/>
      <c r="F64" s="155"/>
      <c r="G64" s="243" t="s">
        <v>78</v>
      </c>
      <c r="H64" s="243"/>
      <c r="I64" s="243"/>
      <c r="J64" s="243"/>
      <c r="K64" s="243"/>
      <c r="L64" s="243"/>
    </row>
    <row r="65" spans="1:12" ht="30" customHeight="1" x14ac:dyDescent="0.25">
      <c r="A65" s="10"/>
      <c r="B65" s="132"/>
      <c r="C65" s="254"/>
      <c r="D65" s="254"/>
      <c r="E65" s="254"/>
      <c r="F65" s="133"/>
      <c r="G65" s="255"/>
      <c r="H65" s="256"/>
      <c r="I65" s="256"/>
      <c r="J65" s="256"/>
      <c r="K65" s="256"/>
      <c r="L65" s="257"/>
    </row>
    <row r="66" spans="1:12" ht="15" customHeight="1" x14ac:dyDescent="0.25">
      <c r="A66" s="43" t="s">
        <v>275</v>
      </c>
      <c r="B66" s="244" t="s">
        <v>357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</row>
    <row r="67" spans="1:12" ht="57" customHeight="1" x14ac:dyDescent="0.25">
      <c r="A67" s="10"/>
      <c r="B67" s="245" t="s">
        <v>243</v>
      </c>
      <c r="C67" s="247" t="s">
        <v>242</v>
      </c>
      <c r="D67" s="248"/>
      <c r="E67" s="249"/>
      <c r="F67" s="240" t="s">
        <v>430</v>
      </c>
      <c r="G67" s="241"/>
      <c r="H67" s="253" t="s">
        <v>1141</v>
      </c>
      <c r="I67" s="241"/>
      <c r="J67" s="54" t="s">
        <v>429</v>
      </c>
      <c r="K67" s="55" t="s">
        <v>387</v>
      </c>
      <c r="L67" s="9" t="s">
        <v>428</v>
      </c>
    </row>
    <row r="68" spans="1:12" ht="9.75" customHeight="1" x14ac:dyDescent="0.25">
      <c r="A68" s="10"/>
      <c r="B68" s="246"/>
      <c r="C68" s="250"/>
      <c r="D68" s="251"/>
      <c r="E68" s="252"/>
      <c r="F68" s="240" t="s">
        <v>163</v>
      </c>
      <c r="G68" s="241"/>
      <c r="H68" s="242" t="s">
        <v>164</v>
      </c>
      <c r="I68" s="242"/>
      <c r="J68" s="37" t="s">
        <v>165</v>
      </c>
      <c r="K68" s="37" t="s">
        <v>261</v>
      </c>
      <c r="L68" s="37" t="s">
        <v>262</v>
      </c>
    </row>
    <row r="69" spans="1:12" ht="8.25" customHeight="1" x14ac:dyDescent="0.25">
      <c r="A69" s="10"/>
      <c r="B69" s="236" t="s">
        <v>157</v>
      </c>
      <c r="C69" s="138" t="s">
        <v>220</v>
      </c>
      <c r="D69" s="139"/>
      <c r="E69" s="142"/>
      <c r="F69" s="134" t="s">
        <v>79</v>
      </c>
      <c r="G69" s="135"/>
      <c r="H69" s="134" t="s">
        <v>114</v>
      </c>
      <c r="I69" s="135"/>
      <c r="J69" s="69" t="s">
        <v>172</v>
      </c>
      <c r="K69" s="118" t="s">
        <v>468</v>
      </c>
      <c r="L69" s="118" t="s">
        <v>310</v>
      </c>
    </row>
    <row r="70" spans="1:12" ht="27" customHeight="1" x14ac:dyDescent="0.25">
      <c r="A70" s="10"/>
      <c r="B70" s="237"/>
      <c r="C70" s="140"/>
      <c r="D70" s="141"/>
      <c r="E70" s="231"/>
      <c r="F70" s="136"/>
      <c r="G70" s="137"/>
      <c r="H70" s="130">
        <v>4.33</v>
      </c>
      <c r="I70" s="131"/>
      <c r="J70" s="119">
        <f>F70*H70</f>
        <v>0</v>
      </c>
      <c r="K70" s="119">
        <v>6</v>
      </c>
      <c r="L70" s="117">
        <f>IF(K70="","",ROUND(J70*K70,2))</f>
        <v>0</v>
      </c>
    </row>
    <row r="71" spans="1:12" ht="8.25" customHeight="1" x14ac:dyDescent="0.25">
      <c r="A71" s="10"/>
      <c r="B71" s="237"/>
      <c r="C71" s="138" t="s">
        <v>221</v>
      </c>
      <c r="D71" s="139"/>
      <c r="E71" s="142"/>
      <c r="F71" s="238" t="s">
        <v>80</v>
      </c>
      <c r="G71" s="239"/>
      <c r="H71" s="120" t="s">
        <v>115</v>
      </c>
      <c r="I71" s="121"/>
      <c r="J71" s="122" t="s">
        <v>174</v>
      </c>
      <c r="K71" s="123" t="s">
        <v>293</v>
      </c>
      <c r="L71" s="105" t="s">
        <v>493</v>
      </c>
    </row>
    <row r="72" spans="1:12" ht="27" customHeight="1" x14ac:dyDescent="0.25">
      <c r="A72" s="10"/>
      <c r="B72" s="237"/>
      <c r="C72" s="140"/>
      <c r="D72" s="141"/>
      <c r="E72" s="231"/>
      <c r="F72" s="136"/>
      <c r="G72" s="137"/>
      <c r="H72" s="130">
        <v>4.33</v>
      </c>
      <c r="I72" s="131"/>
      <c r="J72" s="119">
        <f>F72*H72</f>
        <v>0</v>
      </c>
      <c r="K72" s="119">
        <v>12.5</v>
      </c>
      <c r="L72" s="126">
        <f>IF(K72="","",ROUND(J72*K72,2))</f>
        <v>0</v>
      </c>
    </row>
    <row r="73" spans="1:12" ht="8.25" customHeight="1" x14ac:dyDescent="0.25">
      <c r="A73" s="10"/>
      <c r="B73" s="237"/>
      <c r="C73" s="138" t="s">
        <v>222</v>
      </c>
      <c r="D73" s="139"/>
      <c r="E73" s="142"/>
      <c r="F73" s="238" t="s">
        <v>81</v>
      </c>
      <c r="G73" s="239"/>
      <c r="H73" s="120" t="s">
        <v>116</v>
      </c>
      <c r="I73" s="121"/>
      <c r="J73" s="122" t="s">
        <v>175</v>
      </c>
      <c r="K73" s="123" t="s">
        <v>294</v>
      </c>
      <c r="L73" s="106" t="s">
        <v>494</v>
      </c>
    </row>
    <row r="74" spans="1:12" ht="27" customHeight="1" x14ac:dyDescent="0.25">
      <c r="A74" s="10"/>
      <c r="B74" s="237"/>
      <c r="C74" s="140"/>
      <c r="D74" s="141"/>
      <c r="E74" s="231"/>
      <c r="F74" s="136"/>
      <c r="G74" s="137"/>
      <c r="H74" s="130">
        <v>4.33</v>
      </c>
      <c r="I74" s="131"/>
      <c r="J74" s="119">
        <f>F74*H74</f>
        <v>0</v>
      </c>
      <c r="K74" s="119">
        <v>19</v>
      </c>
      <c r="L74" s="126">
        <f>IF(K74="","",ROUND(J74*K74,2))</f>
        <v>0</v>
      </c>
    </row>
    <row r="75" spans="1:12" ht="9" customHeight="1" x14ac:dyDescent="0.25">
      <c r="A75" s="10"/>
      <c r="B75" s="237"/>
      <c r="C75" s="138" t="s">
        <v>223</v>
      </c>
      <c r="D75" s="139"/>
      <c r="E75" s="142"/>
      <c r="F75" s="238" t="s">
        <v>82</v>
      </c>
      <c r="G75" s="239"/>
      <c r="H75" s="120" t="s">
        <v>117</v>
      </c>
      <c r="I75" s="121"/>
      <c r="J75" s="122" t="s">
        <v>176</v>
      </c>
      <c r="K75" s="123" t="s">
        <v>295</v>
      </c>
      <c r="L75" s="105" t="s">
        <v>495</v>
      </c>
    </row>
    <row r="76" spans="1:12" ht="27" customHeight="1" x14ac:dyDescent="0.25">
      <c r="A76" s="10"/>
      <c r="B76" s="237"/>
      <c r="C76" s="140"/>
      <c r="D76" s="141"/>
      <c r="E76" s="231"/>
      <c r="F76" s="136"/>
      <c r="G76" s="137"/>
      <c r="H76" s="130">
        <v>4.33</v>
      </c>
      <c r="I76" s="131"/>
      <c r="J76" s="119">
        <f>F76*H76</f>
        <v>0</v>
      </c>
      <c r="K76" s="119">
        <v>34.5</v>
      </c>
      <c r="L76" s="126">
        <f>IF(K76="","",ROUND(J76*K76,2))</f>
        <v>0</v>
      </c>
    </row>
    <row r="77" spans="1:12" ht="9.75" customHeight="1" x14ac:dyDescent="0.25">
      <c r="A77" s="10"/>
      <c r="B77" s="237"/>
      <c r="C77" s="138" t="s">
        <v>374</v>
      </c>
      <c r="D77" s="139"/>
      <c r="E77" s="142"/>
      <c r="F77" s="238" t="s">
        <v>83</v>
      </c>
      <c r="G77" s="239"/>
      <c r="H77" s="120" t="s">
        <v>118</v>
      </c>
      <c r="I77" s="121"/>
      <c r="J77" s="123" t="s">
        <v>177</v>
      </c>
      <c r="K77" s="123" t="s">
        <v>296</v>
      </c>
      <c r="L77" s="105" t="s">
        <v>496</v>
      </c>
    </row>
    <row r="78" spans="1:12" ht="27" customHeight="1" x14ac:dyDescent="0.25">
      <c r="A78" s="10"/>
      <c r="B78" s="237"/>
      <c r="C78" s="140"/>
      <c r="D78" s="141"/>
      <c r="E78" s="231"/>
      <c r="F78" s="136"/>
      <c r="G78" s="137"/>
      <c r="H78" s="130">
        <v>4.33</v>
      </c>
      <c r="I78" s="131"/>
      <c r="J78" s="119">
        <f>F78*H78</f>
        <v>0</v>
      </c>
      <c r="K78" s="119">
        <v>58</v>
      </c>
      <c r="L78" s="126">
        <f>IF(K78="","",ROUND(J78*K78,2))</f>
        <v>0</v>
      </c>
    </row>
    <row r="79" spans="1:12" ht="9" customHeight="1" x14ac:dyDescent="0.25">
      <c r="A79" s="10"/>
      <c r="B79" s="237"/>
      <c r="C79" s="138" t="s">
        <v>377</v>
      </c>
      <c r="D79" s="139"/>
      <c r="E79" s="142"/>
      <c r="F79" s="238" t="s">
        <v>84</v>
      </c>
      <c r="G79" s="239"/>
      <c r="H79" s="120" t="s">
        <v>119</v>
      </c>
      <c r="I79" s="121"/>
      <c r="J79" s="123" t="s">
        <v>178</v>
      </c>
      <c r="K79" s="123" t="s">
        <v>297</v>
      </c>
      <c r="L79" s="105" t="s">
        <v>497</v>
      </c>
    </row>
    <row r="80" spans="1:12" ht="27" customHeight="1" x14ac:dyDescent="0.25">
      <c r="A80" s="10"/>
      <c r="B80" s="237"/>
      <c r="C80" s="140"/>
      <c r="D80" s="141"/>
      <c r="E80" s="231"/>
      <c r="F80" s="136"/>
      <c r="G80" s="137"/>
      <c r="H80" s="130">
        <v>4.33</v>
      </c>
      <c r="I80" s="131"/>
      <c r="J80" s="119">
        <f>F80*H80</f>
        <v>0</v>
      </c>
      <c r="K80" s="119">
        <v>317.5</v>
      </c>
      <c r="L80" s="126">
        <f>IF(K80="","",ROUND(J80*K80,2))</f>
        <v>0</v>
      </c>
    </row>
    <row r="81" spans="1:12" ht="9.75" customHeight="1" x14ac:dyDescent="0.25">
      <c r="A81" s="10"/>
      <c r="B81" s="237"/>
      <c r="C81" s="138" t="s">
        <v>378</v>
      </c>
      <c r="D81" s="139"/>
      <c r="E81" s="142"/>
      <c r="F81" s="238" t="s">
        <v>85</v>
      </c>
      <c r="G81" s="239"/>
      <c r="H81" s="120" t="s">
        <v>120</v>
      </c>
      <c r="I81" s="121"/>
      <c r="J81" s="123" t="s">
        <v>179</v>
      </c>
      <c r="K81" s="123" t="s">
        <v>298</v>
      </c>
      <c r="L81" s="106" t="s">
        <v>498</v>
      </c>
    </row>
    <row r="82" spans="1:12" ht="27" customHeight="1" x14ac:dyDescent="0.25">
      <c r="A82" s="10"/>
      <c r="B82" s="237"/>
      <c r="C82" s="140"/>
      <c r="D82" s="141"/>
      <c r="E82" s="231"/>
      <c r="F82" s="136"/>
      <c r="G82" s="137"/>
      <c r="H82" s="130">
        <v>4.33</v>
      </c>
      <c r="I82" s="131"/>
      <c r="J82" s="119">
        <f>F82*H82</f>
        <v>0</v>
      </c>
      <c r="K82" s="119">
        <v>423</v>
      </c>
      <c r="L82" s="126">
        <f>IF(K82="","",ROUND(J82*K82,2))</f>
        <v>0</v>
      </c>
    </row>
    <row r="83" spans="1:12" ht="8.25" customHeight="1" x14ac:dyDescent="0.25">
      <c r="A83" s="10"/>
      <c r="B83" s="237"/>
      <c r="C83" s="138" t="s">
        <v>379</v>
      </c>
      <c r="D83" s="139"/>
      <c r="E83" s="142"/>
      <c r="F83" s="238" t="s">
        <v>86</v>
      </c>
      <c r="G83" s="239"/>
      <c r="H83" s="120" t="s">
        <v>121</v>
      </c>
      <c r="I83" s="121"/>
      <c r="J83" s="122" t="s">
        <v>180</v>
      </c>
      <c r="K83" s="123" t="s">
        <v>469</v>
      </c>
      <c r="L83" s="105" t="s">
        <v>499</v>
      </c>
    </row>
    <row r="84" spans="1:12" ht="27" customHeight="1" x14ac:dyDescent="0.25">
      <c r="A84" s="10"/>
      <c r="B84" s="237"/>
      <c r="C84" s="140"/>
      <c r="D84" s="141"/>
      <c r="E84" s="231"/>
      <c r="F84" s="136"/>
      <c r="G84" s="137"/>
      <c r="H84" s="130">
        <v>4.33</v>
      </c>
      <c r="I84" s="131"/>
      <c r="J84" s="119">
        <f>F84*H84</f>
        <v>0</v>
      </c>
      <c r="K84" s="119">
        <v>635</v>
      </c>
      <c r="L84" s="126">
        <f>IF(K84="","",ROUND(J84*K84,2))</f>
        <v>0</v>
      </c>
    </row>
    <row r="85" spans="1:12" ht="8.25" customHeight="1" x14ac:dyDescent="0.25">
      <c r="A85" s="10"/>
      <c r="B85" s="237"/>
      <c r="C85" s="138" t="s">
        <v>373</v>
      </c>
      <c r="D85" s="139"/>
      <c r="E85" s="142"/>
      <c r="F85" s="134" t="s">
        <v>1</v>
      </c>
      <c r="G85" s="135"/>
      <c r="H85" s="116" t="s">
        <v>122</v>
      </c>
      <c r="I85" s="115"/>
      <c r="J85" s="69" t="s">
        <v>181</v>
      </c>
      <c r="K85" s="118" t="s">
        <v>470</v>
      </c>
      <c r="L85" s="105" t="s">
        <v>500</v>
      </c>
    </row>
    <row r="86" spans="1:12" ht="27" customHeight="1" x14ac:dyDescent="0.25">
      <c r="A86" s="10"/>
      <c r="B86" s="237"/>
      <c r="C86" s="140"/>
      <c r="D86" s="141"/>
      <c r="E86" s="231"/>
      <c r="F86" s="132"/>
      <c r="G86" s="133"/>
      <c r="H86" s="130">
        <v>4.33</v>
      </c>
      <c r="I86" s="131"/>
      <c r="J86" s="92">
        <f>IF(H86="","",F86*H86)</f>
        <v>0</v>
      </c>
      <c r="K86" s="92">
        <v>79</v>
      </c>
      <c r="L86" s="126">
        <f>IF(K86="","",ROUND(J86*K86,2))</f>
        <v>0</v>
      </c>
    </row>
    <row r="87" spans="1:12" ht="9.75" customHeight="1" x14ac:dyDescent="0.25">
      <c r="A87" s="10"/>
      <c r="B87" s="237"/>
      <c r="C87" s="138" t="s">
        <v>375</v>
      </c>
      <c r="D87" s="139"/>
      <c r="E87" s="142"/>
      <c r="F87" s="134" t="s">
        <v>2</v>
      </c>
      <c r="G87" s="135"/>
      <c r="H87" s="116" t="s">
        <v>123</v>
      </c>
      <c r="I87" s="115"/>
      <c r="J87" s="69" t="s">
        <v>182</v>
      </c>
      <c r="K87" s="118" t="s">
        <v>471</v>
      </c>
      <c r="L87" s="105" t="s">
        <v>501</v>
      </c>
    </row>
    <row r="88" spans="1:12" ht="27" customHeight="1" x14ac:dyDescent="0.25">
      <c r="A88" s="10"/>
      <c r="B88" s="237"/>
      <c r="C88" s="140"/>
      <c r="D88" s="141"/>
      <c r="E88" s="231"/>
      <c r="F88" s="132"/>
      <c r="G88" s="133"/>
      <c r="H88" s="130">
        <v>4.33</v>
      </c>
      <c r="I88" s="131"/>
      <c r="J88" s="92">
        <f>IF(H88="","",F88*H88)</f>
        <v>0</v>
      </c>
      <c r="K88" s="92">
        <v>158.5</v>
      </c>
      <c r="L88" s="126">
        <f>IF(K88="","",ROUND(J88*K88,2))</f>
        <v>0</v>
      </c>
    </row>
    <row r="89" spans="1:12" ht="10.5" customHeight="1" x14ac:dyDescent="0.25">
      <c r="A89" s="10"/>
      <c r="B89" s="237"/>
      <c r="C89" s="138" t="s">
        <v>376</v>
      </c>
      <c r="D89" s="139"/>
      <c r="E89" s="142"/>
      <c r="F89" s="134" t="s">
        <v>3</v>
      </c>
      <c r="G89" s="135"/>
      <c r="H89" s="116" t="s">
        <v>124</v>
      </c>
      <c r="I89" s="115"/>
      <c r="J89" s="68" t="s">
        <v>183</v>
      </c>
      <c r="K89" s="118" t="s">
        <v>472</v>
      </c>
      <c r="L89" s="105" t="s">
        <v>502</v>
      </c>
    </row>
    <row r="90" spans="1:12" ht="27" customHeight="1" x14ac:dyDescent="0.25">
      <c r="A90" s="10"/>
      <c r="B90" s="108"/>
      <c r="C90" s="140"/>
      <c r="D90" s="141"/>
      <c r="E90" s="231"/>
      <c r="F90" s="132"/>
      <c r="G90" s="133"/>
      <c r="H90" s="130">
        <v>4.33</v>
      </c>
      <c r="I90" s="131"/>
      <c r="J90" s="92">
        <f>IF(H90="","",F90*H90)</f>
        <v>0</v>
      </c>
      <c r="K90" s="92">
        <v>264.5</v>
      </c>
      <c r="L90" s="126">
        <f>IF(K90="","",ROUND(J90*K90,2))</f>
        <v>0</v>
      </c>
    </row>
    <row r="91" spans="1:12" ht="8.25" customHeight="1" x14ac:dyDescent="0.25">
      <c r="A91" s="10"/>
      <c r="B91" s="234" t="s">
        <v>33</v>
      </c>
      <c r="C91" s="138" t="s">
        <v>224</v>
      </c>
      <c r="D91" s="139"/>
      <c r="E91" s="142"/>
      <c r="F91" s="134" t="s">
        <v>6</v>
      </c>
      <c r="G91" s="135"/>
      <c r="H91" s="116" t="s">
        <v>125</v>
      </c>
      <c r="I91" s="115"/>
      <c r="J91" s="69" t="s">
        <v>184</v>
      </c>
      <c r="K91" s="118" t="s">
        <v>473</v>
      </c>
      <c r="L91" s="105" t="s">
        <v>503</v>
      </c>
    </row>
    <row r="92" spans="1:12" ht="27" customHeight="1" x14ac:dyDescent="0.25">
      <c r="A92" s="10"/>
      <c r="B92" s="235"/>
      <c r="C92" s="140"/>
      <c r="D92" s="141"/>
      <c r="E92" s="231"/>
      <c r="F92" s="132"/>
      <c r="G92" s="133"/>
      <c r="H92" s="130">
        <v>2.17</v>
      </c>
      <c r="I92" s="131"/>
      <c r="J92" s="119">
        <f>F92*H92</f>
        <v>0</v>
      </c>
      <c r="K92" s="119">
        <v>18</v>
      </c>
      <c r="L92" s="126">
        <f>IF(K92="","",ROUND(J92*K92,2))</f>
        <v>0</v>
      </c>
    </row>
    <row r="93" spans="1:12" ht="9" customHeight="1" x14ac:dyDescent="0.25">
      <c r="A93" s="10"/>
      <c r="B93" s="235"/>
      <c r="C93" s="138" t="s">
        <v>220</v>
      </c>
      <c r="D93" s="139"/>
      <c r="E93" s="142"/>
      <c r="F93" s="134" t="s">
        <v>7</v>
      </c>
      <c r="G93" s="135"/>
      <c r="H93" s="120" t="s">
        <v>126</v>
      </c>
      <c r="I93" s="122"/>
      <c r="J93" s="122" t="s">
        <v>185</v>
      </c>
      <c r="K93" s="123" t="s">
        <v>474</v>
      </c>
      <c r="L93" s="105" t="s">
        <v>504</v>
      </c>
    </row>
    <row r="94" spans="1:12" ht="27" customHeight="1" x14ac:dyDescent="0.25">
      <c r="A94" s="10"/>
      <c r="B94" s="235"/>
      <c r="C94" s="140"/>
      <c r="D94" s="141"/>
      <c r="E94" s="231"/>
      <c r="F94" s="132"/>
      <c r="G94" s="133"/>
      <c r="H94" s="130">
        <v>2.17</v>
      </c>
      <c r="I94" s="131"/>
      <c r="J94" s="119">
        <f>F94*H94</f>
        <v>0</v>
      </c>
      <c r="K94" s="119">
        <v>6</v>
      </c>
      <c r="L94" s="126">
        <f>IF(K94="","",ROUND(J94*K94,2))</f>
        <v>0</v>
      </c>
    </row>
    <row r="95" spans="1:12" ht="9" customHeight="1" x14ac:dyDescent="0.25">
      <c r="A95" s="10"/>
      <c r="B95" s="235"/>
      <c r="C95" s="138" t="s">
        <v>221</v>
      </c>
      <c r="D95" s="139"/>
      <c r="E95" s="142"/>
      <c r="F95" s="134" t="s">
        <v>4</v>
      </c>
      <c r="G95" s="135"/>
      <c r="H95" s="120" t="s">
        <v>127</v>
      </c>
      <c r="I95" s="121"/>
      <c r="J95" s="122" t="s">
        <v>186</v>
      </c>
      <c r="K95" s="123" t="s">
        <v>475</v>
      </c>
      <c r="L95" s="105" t="s">
        <v>311</v>
      </c>
    </row>
    <row r="96" spans="1:12" ht="27" customHeight="1" x14ac:dyDescent="0.25">
      <c r="A96" s="10"/>
      <c r="B96" s="235"/>
      <c r="C96" s="140"/>
      <c r="D96" s="141"/>
      <c r="E96" s="231"/>
      <c r="F96" s="132"/>
      <c r="G96" s="133"/>
      <c r="H96" s="130">
        <v>2.17</v>
      </c>
      <c r="I96" s="131"/>
      <c r="J96" s="119">
        <f>F96*H96</f>
        <v>0</v>
      </c>
      <c r="K96" s="119">
        <v>12.5</v>
      </c>
      <c r="L96" s="126">
        <f>IF(K96="","",ROUND(J96*K96,2))</f>
        <v>0</v>
      </c>
    </row>
    <row r="97" spans="1:12" ht="9" customHeight="1" x14ac:dyDescent="0.25">
      <c r="A97" s="10"/>
      <c r="B97" s="235"/>
      <c r="C97" s="138" t="s">
        <v>374</v>
      </c>
      <c r="D97" s="139"/>
      <c r="E97" s="142"/>
      <c r="F97" s="134" t="s">
        <v>5</v>
      </c>
      <c r="G97" s="135"/>
      <c r="H97" s="120" t="s">
        <v>128</v>
      </c>
      <c r="I97" s="121"/>
      <c r="J97" s="122" t="s">
        <v>187</v>
      </c>
      <c r="K97" s="123" t="s">
        <v>476</v>
      </c>
      <c r="L97" s="105" t="s">
        <v>312</v>
      </c>
    </row>
    <row r="98" spans="1:12" ht="27" customHeight="1" x14ac:dyDescent="0.25">
      <c r="A98" s="10"/>
      <c r="B98" s="235"/>
      <c r="C98" s="140"/>
      <c r="D98" s="141"/>
      <c r="E98" s="231"/>
      <c r="F98" s="132"/>
      <c r="G98" s="133"/>
      <c r="H98" s="130">
        <v>2.17</v>
      </c>
      <c r="I98" s="131"/>
      <c r="J98" s="119">
        <f>F98*H98</f>
        <v>0</v>
      </c>
      <c r="K98" s="119">
        <v>58</v>
      </c>
      <c r="L98" s="126">
        <f>IF(K98="","",ROUND(J98*K98,2))</f>
        <v>0</v>
      </c>
    </row>
    <row r="99" spans="1:12" ht="9" customHeight="1" x14ac:dyDescent="0.25">
      <c r="A99" s="10"/>
      <c r="B99" s="235"/>
      <c r="C99" s="138" t="s">
        <v>380</v>
      </c>
      <c r="D99" s="139"/>
      <c r="E99" s="142"/>
      <c r="F99" s="134" t="s">
        <v>87</v>
      </c>
      <c r="G99" s="135"/>
      <c r="H99" s="120" t="s">
        <v>129</v>
      </c>
      <c r="I99" s="121"/>
      <c r="J99" s="122" t="s">
        <v>188</v>
      </c>
      <c r="K99" s="123" t="s">
        <v>477</v>
      </c>
      <c r="L99" s="105" t="s">
        <v>313</v>
      </c>
    </row>
    <row r="100" spans="1:12" ht="27" customHeight="1" x14ac:dyDescent="0.25">
      <c r="A100" s="10"/>
      <c r="B100" s="235"/>
      <c r="C100" s="140"/>
      <c r="D100" s="141"/>
      <c r="E100" s="231"/>
      <c r="F100" s="132"/>
      <c r="G100" s="133"/>
      <c r="H100" s="130">
        <v>2.17</v>
      </c>
      <c r="I100" s="131"/>
      <c r="J100" s="119">
        <f>F100*H100</f>
        <v>0</v>
      </c>
      <c r="K100" s="119">
        <v>79</v>
      </c>
      <c r="L100" s="126">
        <f>IF(K100="","",ROUND(J100*K100,2))</f>
        <v>0</v>
      </c>
    </row>
    <row r="101" spans="1:12" ht="9.75" customHeight="1" x14ac:dyDescent="0.25">
      <c r="A101" s="10"/>
      <c r="B101" s="235"/>
      <c r="C101" s="138" t="s">
        <v>381</v>
      </c>
      <c r="D101" s="139"/>
      <c r="E101" s="142"/>
      <c r="F101" s="134" t="s">
        <v>88</v>
      </c>
      <c r="G101" s="135"/>
      <c r="H101" s="120" t="s">
        <v>130</v>
      </c>
      <c r="I101" s="121"/>
      <c r="J101" s="122" t="s">
        <v>189</v>
      </c>
      <c r="K101" s="123" t="s">
        <v>478</v>
      </c>
      <c r="L101" s="106" t="s">
        <v>314</v>
      </c>
    </row>
    <row r="102" spans="1:12" ht="27.75" customHeight="1" x14ac:dyDescent="0.25">
      <c r="A102" s="10"/>
      <c r="B102" s="235"/>
      <c r="C102" s="140"/>
      <c r="D102" s="141"/>
      <c r="E102" s="231"/>
      <c r="F102" s="132"/>
      <c r="G102" s="133"/>
      <c r="H102" s="130">
        <v>2.17</v>
      </c>
      <c r="I102" s="131"/>
      <c r="J102" s="119">
        <f>F102*H102</f>
        <v>0</v>
      </c>
      <c r="K102" s="119">
        <v>132</v>
      </c>
      <c r="L102" s="126">
        <f>IF(K102="","",ROUND(J102*K102,2))</f>
        <v>0</v>
      </c>
    </row>
    <row r="103" spans="1:12" ht="8.25" customHeight="1" x14ac:dyDescent="0.25">
      <c r="A103" s="10"/>
      <c r="B103" s="235"/>
      <c r="C103" s="138" t="s">
        <v>373</v>
      </c>
      <c r="D103" s="139"/>
      <c r="E103" s="142"/>
      <c r="F103" s="134" t="s">
        <v>89</v>
      </c>
      <c r="G103" s="135"/>
      <c r="H103" s="116" t="s">
        <v>131</v>
      </c>
      <c r="I103" s="115"/>
      <c r="J103" s="69" t="s">
        <v>190</v>
      </c>
      <c r="K103" s="118" t="s">
        <v>479</v>
      </c>
      <c r="L103" s="105" t="s">
        <v>315</v>
      </c>
    </row>
    <row r="104" spans="1:12" ht="27" customHeight="1" x14ac:dyDescent="0.25">
      <c r="A104" s="10"/>
      <c r="B104" s="235"/>
      <c r="C104" s="140"/>
      <c r="D104" s="141"/>
      <c r="E104" s="231"/>
      <c r="F104" s="132"/>
      <c r="G104" s="133"/>
      <c r="H104" s="130">
        <v>2.17</v>
      </c>
      <c r="I104" s="131"/>
      <c r="J104" s="92">
        <f>IF(H104="","",F104*H104)</f>
        <v>0</v>
      </c>
      <c r="K104" s="92">
        <v>79</v>
      </c>
      <c r="L104" s="126">
        <f>IF(K104="","",ROUND(J104*K104,2))</f>
        <v>0</v>
      </c>
    </row>
    <row r="105" spans="1:12" ht="9" customHeight="1" x14ac:dyDescent="0.25">
      <c r="A105" s="10"/>
      <c r="B105" s="235"/>
      <c r="C105" s="138" t="s">
        <v>375</v>
      </c>
      <c r="D105" s="139"/>
      <c r="E105" s="142"/>
      <c r="F105" s="134" t="s">
        <v>90</v>
      </c>
      <c r="G105" s="135"/>
      <c r="H105" s="116" t="s">
        <v>134</v>
      </c>
      <c r="I105" s="115"/>
      <c r="J105" s="69" t="s">
        <v>191</v>
      </c>
      <c r="K105" s="118" t="s">
        <v>480</v>
      </c>
      <c r="L105" s="105" t="s">
        <v>316</v>
      </c>
    </row>
    <row r="106" spans="1:12" ht="27" customHeight="1" x14ac:dyDescent="0.25">
      <c r="A106" s="10"/>
      <c r="B106" s="235"/>
      <c r="C106" s="140"/>
      <c r="D106" s="141"/>
      <c r="E106" s="231"/>
      <c r="F106" s="132"/>
      <c r="G106" s="133"/>
      <c r="H106" s="130">
        <v>2.17</v>
      </c>
      <c r="I106" s="131"/>
      <c r="J106" s="92">
        <f>IF(H106="","",F106*H106)</f>
        <v>0</v>
      </c>
      <c r="K106" s="92">
        <v>158.5</v>
      </c>
      <c r="L106" s="126">
        <f>IF(K106="","",ROUND(J106*K106,2))</f>
        <v>0</v>
      </c>
    </row>
    <row r="107" spans="1:12" ht="9" customHeight="1" x14ac:dyDescent="0.25">
      <c r="A107" s="10"/>
      <c r="B107" s="235"/>
      <c r="C107" s="138" t="s">
        <v>376</v>
      </c>
      <c r="D107" s="139"/>
      <c r="E107" s="142"/>
      <c r="F107" s="134" t="s">
        <v>91</v>
      </c>
      <c r="G107" s="135"/>
      <c r="H107" s="116" t="s">
        <v>135</v>
      </c>
      <c r="I107" s="115"/>
      <c r="J107" s="69" t="s">
        <v>192</v>
      </c>
      <c r="K107" s="118" t="s">
        <v>299</v>
      </c>
      <c r="L107" s="106" t="s">
        <v>505</v>
      </c>
    </row>
    <row r="108" spans="1:12" ht="27" customHeight="1" x14ac:dyDescent="0.25">
      <c r="A108" s="10"/>
      <c r="B108" s="56"/>
      <c r="C108" s="140"/>
      <c r="D108" s="141"/>
      <c r="E108" s="231"/>
      <c r="F108" s="132"/>
      <c r="G108" s="133"/>
      <c r="H108" s="130">
        <v>2.17</v>
      </c>
      <c r="I108" s="131"/>
      <c r="J108" s="92">
        <f>IF(H108="","",F108*H108)</f>
        <v>0</v>
      </c>
      <c r="K108" s="92">
        <v>264.5</v>
      </c>
      <c r="L108" s="126">
        <f>IF(K108="","",ROUND(J108*K108,2))</f>
        <v>0</v>
      </c>
    </row>
    <row r="109" spans="1:12" ht="8.25" customHeight="1" x14ac:dyDescent="0.25">
      <c r="A109" s="10"/>
      <c r="B109" s="224" t="s">
        <v>32</v>
      </c>
      <c r="C109" s="138" t="s">
        <v>224</v>
      </c>
      <c r="D109" s="139"/>
      <c r="E109" s="142"/>
      <c r="F109" s="134" t="s">
        <v>92</v>
      </c>
      <c r="G109" s="135"/>
      <c r="H109" s="116" t="s">
        <v>136</v>
      </c>
      <c r="I109" s="115"/>
      <c r="J109" s="68" t="s">
        <v>193</v>
      </c>
      <c r="K109" s="118" t="s">
        <v>300</v>
      </c>
      <c r="L109" s="106" t="s">
        <v>506</v>
      </c>
    </row>
    <row r="110" spans="1:12" ht="27" customHeight="1" x14ac:dyDescent="0.25">
      <c r="A110" s="10"/>
      <c r="B110" s="225"/>
      <c r="C110" s="140"/>
      <c r="D110" s="141"/>
      <c r="E110" s="231"/>
      <c r="F110" s="132"/>
      <c r="G110" s="133"/>
      <c r="H110" s="130">
        <v>2.17</v>
      </c>
      <c r="I110" s="131"/>
      <c r="J110" s="119">
        <f>F110*H110</f>
        <v>0</v>
      </c>
      <c r="K110" s="119">
        <v>18</v>
      </c>
      <c r="L110" s="126">
        <f>IF(K110="","",ROUND(J110*K110,2))</f>
        <v>0</v>
      </c>
    </row>
    <row r="111" spans="1:12" ht="8.25" customHeight="1" x14ac:dyDescent="0.25">
      <c r="A111" s="10"/>
      <c r="B111" s="225"/>
      <c r="C111" s="138" t="s">
        <v>220</v>
      </c>
      <c r="D111" s="139"/>
      <c r="E111" s="142"/>
      <c r="F111" s="134" t="s">
        <v>93</v>
      </c>
      <c r="G111" s="135"/>
      <c r="H111" s="120" t="s">
        <v>137</v>
      </c>
      <c r="I111" s="122"/>
      <c r="J111" s="123" t="s">
        <v>194</v>
      </c>
      <c r="K111" s="123" t="s">
        <v>301</v>
      </c>
      <c r="L111" s="105" t="s">
        <v>507</v>
      </c>
    </row>
    <row r="112" spans="1:12" ht="27" customHeight="1" x14ac:dyDescent="0.25">
      <c r="A112" s="10"/>
      <c r="B112" s="225"/>
      <c r="C112" s="140"/>
      <c r="D112" s="141"/>
      <c r="E112" s="231"/>
      <c r="F112" s="132"/>
      <c r="G112" s="133"/>
      <c r="H112" s="130">
        <v>2.17</v>
      </c>
      <c r="I112" s="131"/>
      <c r="J112" s="119">
        <f>F112*H112</f>
        <v>0</v>
      </c>
      <c r="K112" s="119">
        <v>6</v>
      </c>
      <c r="L112" s="126">
        <f>IF(K112="","",ROUND(J112*K112,2))</f>
        <v>0</v>
      </c>
    </row>
    <row r="113" spans="1:12" ht="8.25" customHeight="1" x14ac:dyDescent="0.25">
      <c r="A113" s="10"/>
      <c r="B113" s="225"/>
      <c r="C113" s="138" t="s">
        <v>221</v>
      </c>
      <c r="D113" s="139"/>
      <c r="E113" s="142"/>
      <c r="F113" s="134" t="s">
        <v>94</v>
      </c>
      <c r="G113" s="135"/>
      <c r="H113" s="120" t="s">
        <v>138</v>
      </c>
      <c r="I113" s="121"/>
      <c r="J113" s="122" t="s">
        <v>195</v>
      </c>
      <c r="K113" s="123" t="s">
        <v>302</v>
      </c>
      <c r="L113" s="105" t="s">
        <v>508</v>
      </c>
    </row>
    <row r="114" spans="1:12" ht="27" customHeight="1" x14ac:dyDescent="0.25">
      <c r="A114" s="10"/>
      <c r="B114" s="225"/>
      <c r="C114" s="140"/>
      <c r="D114" s="141"/>
      <c r="E114" s="231"/>
      <c r="F114" s="132"/>
      <c r="G114" s="133"/>
      <c r="H114" s="130">
        <v>2.17</v>
      </c>
      <c r="I114" s="131"/>
      <c r="J114" s="119">
        <f>F114*H114</f>
        <v>0</v>
      </c>
      <c r="K114" s="119">
        <v>12.5</v>
      </c>
      <c r="L114" s="126">
        <f>IF(K114="","",ROUND(J114*K114,2))</f>
        <v>0</v>
      </c>
    </row>
    <row r="115" spans="1:12" ht="8.25" customHeight="1" x14ac:dyDescent="0.25">
      <c r="A115" s="10"/>
      <c r="B115" s="225"/>
      <c r="C115" s="138" t="s">
        <v>374</v>
      </c>
      <c r="D115" s="139"/>
      <c r="E115" s="142"/>
      <c r="F115" s="134" t="s">
        <v>95</v>
      </c>
      <c r="G115" s="135"/>
      <c r="H115" s="120" t="s">
        <v>139</v>
      </c>
      <c r="I115" s="121"/>
      <c r="J115" s="122" t="s">
        <v>196</v>
      </c>
      <c r="K115" s="123" t="s">
        <v>303</v>
      </c>
      <c r="L115" s="105" t="s">
        <v>509</v>
      </c>
    </row>
    <row r="116" spans="1:12" ht="27" customHeight="1" x14ac:dyDescent="0.25">
      <c r="A116" s="10"/>
      <c r="B116" s="225"/>
      <c r="C116" s="140"/>
      <c r="D116" s="141"/>
      <c r="E116" s="231"/>
      <c r="F116" s="132"/>
      <c r="G116" s="133"/>
      <c r="H116" s="130">
        <v>2.17</v>
      </c>
      <c r="I116" s="131"/>
      <c r="J116" s="119">
        <f>F116*H116</f>
        <v>0</v>
      </c>
      <c r="K116" s="119">
        <v>58</v>
      </c>
      <c r="L116" s="126">
        <f>IF(K116="","",ROUND(J116*K116,2))</f>
        <v>0</v>
      </c>
    </row>
    <row r="117" spans="1:12" ht="8.25" customHeight="1" x14ac:dyDescent="0.25">
      <c r="A117" s="10"/>
      <c r="B117" s="225"/>
      <c r="C117" s="138" t="s">
        <v>380</v>
      </c>
      <c r="D117" s="139"/>
      <c r="E117" s="142"/>
      <c r="F117" s="134" t="s">
        <v>96</v>
      </c>
      <c r="G117" s="135"/>
      <c r="H117" s="120" t="s">
        <v>140</v>
      </c>
      <c r="I117" s="121"/>
      <c r="J117" s="122" t="s">
        <v>197</v>
      </c>
      <c r="K117" s="123" t="s">
        <v>304</v>
      </c>
      <c r="L117" s="105" t="s">
        <v>510</v>
      </c>
    </row>
    <row r="118" spans="1:12" ht="27" customHeight="1" x14ac:dyDescent="0.25">
      <c r="A118" s="10"/>
      <c r="B118" s="225"/>
      <c r="C118" s="140"/>
      <c r="D118" s="141"/>
      <c r="E118" s="231"/>
      <c r="F118" s="132"/>
      <c r="G118" s="133"/>
      <c r="H118" s="130">
        <v>2.17</v>
      </c>
      <c r="I118" s="131"/>
      <c r="J118" s="119">
        <f>F118*H118</f>
        <v>0</v>
      </c>
      <c r="K118" s="119">
        <v>79</v>
      </c>
      <c r="L118" s="126">
        <f>IF(K118="","",ROUND(J118*K118,2))</f>
        <v>0</v>
      </c>
    </row>
    <row r="119" spans="1:12" ht="8.25" customHeight="1" x14ac:dyDescent="0.25">
      <c r="A119" s="10"/>
      <c r="B119" s="225"/>
      <c r="C119" s="138" t="s">
        <v>381</v>
      </c>
      <c r="D119" s="139"/>
      <c r="E119" s="142"/>
      <c r="F119" s="134" t="s">
        <v>97</v>
      </c>
      <c r="G119" s="135"/>
      <c r="H119" s="120" t="s">
        <v>141</v>
      </c>
      <c r="I119" s="121"/>
      <c r="J119" s="122" t="s">
        <v>198</v>
      </c>
      <c r="K119" s="123" t="s">
        <v>481</v>
      </c>
      <c r="L119" s="105" t="s">
        <v>511</v>
      </c>
    </row>
    <row r="120" spans="1:12" ht="27" customHeight="1" x14ac:dyDescent="0.25">
      <c r="A120" s="10"/>
      <c r="B120" s="225"/>
      <c r="C120" s="140"/>
      <c r="D120" s="141"/>
      <c r="E120" s="231"/>
      <c r="F120" s="132"/>
      <c r="G120" s="133"/>
      <c r="H120" s="130">
        <v>2.17</v>
      </c>
      <c r="I120" s="131"/>
      <c r="J120" s="119">
        <f>F120*H120</f>
        <v>0</v>
      </c>
      <c r="K120" s="119">
        <v>132</v>
      </c>
      <c r="L120" s="126">
        <f>IF(K120="","",ROUND(J120*K120,2))</f>
        <v>0</v>
      </c>
    </row>
    <row r="121" spans="1:12" ht="8.25" customHeight="1" x14ac:dyDescent="0.25">
      <c r="A121" s="10"/>
      <c r="B121" s="225"/>
      <c r="C121" s="138" t="s">
        <v>373</v>
      </c>
      <c r="D121" s="139"/>
      <c r="E121" s="142"/>
      <c r="F121" s="134" t="s">
        <v>98</v>
      </c>
      <c r="G121" s="135"/>
      <c r="H121" s="116" t="s">
        <v>142</v>
      </c>
      <c r="I121" s="115"/>
      <c r="J121" s="69" t="s">
        <v>199</v>
      </c>
      <c r="K121" s="118" t="s">
        <v>482</v>
      </c>
      <c r="L121" s="106" t="s">
        <v>512</v>
      </c>
    </row>
    <row r="122" spans="1:12" ht="27" customHeight="1" x14ac:dyDescent="0.25">
      <c r="A122" s="10"/>
      <c r="B122" s="225"/>
      <c r="C122" s="140"/>
      <c r="D122" s="141"/>
      <c r="E122" s="231"/>
      <c r="F122" s="132"/>
      <c r="G122" s="133"/>
      <c r="H122" s="130">
        <v>2.17</v>
      </c>
      <c r="I122" s="131"/>
      <c r="J122" s="92">
        <f>IF(H122="","",F122*H122)</f>
        <v>0</v>
      </c>
      <c r="K122" s="92">
        <v>79</v>
      </c>
      <c r="L122" s="126">
        <f>IF(K122="","",ROUND(J122*K122,2))</f>
        <v>0</v>
      </c>
    </row>
    <row r="123" spans="1:12" ht="8.25" customHeight="1" x14ac:dyDescent="0.25">
      <c r="A123" s="10"/>
      <c r="B123" s="225"/>
      <c r="C123" s="138" t="s">
        <v>375</v>
      </c>
      <c r="D123" s="139"/>
      <c r="E123" s="142"/>
      <c r="F123" s="134" t="s">
        <v>99</v>
      </c>
      <c r="G123" s="135"/>
      <c r="H123" s="116" t="s">
        <v>143</v>
      </c>
      <c r="I123" s="115"/>
      <c r="J123" s="68" t="s">
        <v>200</v>
      </c>
      <c r="K123" s="118" t="s">
        <v>483</v>
      </c>
      <c r="L123" s="105" t="s">
        <v>513</v>
      </c>
    </row>
    <row r="124" spans="1:12" ht="27" customHeight="1" x14ac:dyDescent="0.25">
      <c r="A124" s="10"/>
      <c r="B124" s="225"/>
      <c r="C124" s="140"/>
      <c r="D124" s="141"/>
      <c r="E124" s="231"/>
      <c r="F124" s="132"/>
      <c r="G124" s="133"/>
      <c r="H124" s="130">
        <v>2.17</v>
      </c>
      <c r="I124" s="131"/>
      <c r="J124" s="92">
        <f>IF(H124="","",F124*H124)</f>
        <v>0</v>
      </c>
      <c r="K124" s="92">
        <v>158.5</v>
      </c>
      <c r="L124" s="126">
        <f>IF(K124="","",ROUND(J124*K124,2))</f>
        <v>0</v>
      </c>
    </row>
    <row r="125" spans="1:12" ht="8.25" customHeight="1" x14ac:dyDescent="0.25">
      <c r="A125" s="10"/>
      <c r="B125" s="225"/>
      <c r="C125" s="138" t="s">
        <v>376</v>
      </c>
      <c r="D125" s="139"/>
      <c r="E125" s="142"/>
      <c r="F125" s="134" t="s">
        <v>100</v>
      </c>
      <c r="G125" s="135"/>
      <c r="H125" s="116" t="s">
        <v>144</v>
      </c>
      <c r="I125" s="115"/>
      <c r="J125" s="68" t="s">
        <v>201</v>
      </c>
      <c r="K125" s="118" t="s">
        <v>484</v>
      </c>
      <c r="L125" s="106" t="s">
        <v>514</v>
      </c>
    </row>
    <row r="126" spans="1:12" ht="27" customHeight="1" x14ac:dyDescent="0.25">
      <c r="A126" s="62"/>
      <c r="B126" s="48"/>
      <c r="C126" s="140"/>
      <c r="D126" s="141"/>
      <c r="E126" s="231"/>
      <c r="F126" s="132"/>
      <c r="G126" s="133"/>
      <c r="H126" s="130">
        <v>2.17</v>
      </c>
      <c r="I126" s="131"/>
      <c r="J126" s="92">
        <f>IF(H126="","",F126*H126)</f>
        <v>0</v>
      </c>
      <c r="K126" s="92">
        <v>264.5</v>
      </c>
      <c r="L126" s="126">
        <f>IF(K126="","",ROUND(J126*K126,2))</f>
        <v>0</v>
      </c>
    </row>
    <row r="127" spans="1:12" ht="9" customHeight="1" x14ac:dyDescent="0.25">
      <c r="A127" s="47"/>
      <c r="B127" s="232" t="s">
        <v>34</v>
      </c>
      <c r="C127" s="138" t="s">
        <v>224</v>
      </c>
      <c r="D127" s="139"/>
      <c r="E127" s="142"/>
      <c r="F127" s="134" t="s">
        <v>101</v>
      </c>
      <c r="G127" s="135"/>
      <c r="H127" s="116" t="s">
        <v>145</v>
      </c>
      <c r="I127" s="115"/>
      <c r="J127" s="69" t="s">
        <v>202</v>
      </c>
      <c r="K127" s="118" t="s">
        <v>485</v>
      </c>
      <c r="L127" s="106" t="s">
        <v>515</v>
      </c>
    </row>
    <row r="128" spans="1:12" ht="27" customHeight="1" x14ac:dyDescent="0.25">
      <c r="A128" s="10"/>
      <c r="B128" s="233"/>
      <c r="C128" s="140"/>
      <c r="D128" s="141"/>
      <c r="E128" s="231"/>
      <c r="F128" s="132"/>
      <c r="G128" s="133"/>
      <c r="H128" s="130">
        <v>2.17</v>
      </c>
      <c r="I128" s="131"/>
      <c r="J128" s="119">
        <f>F128*H128</f>
        <v>0</v>
      </c>
      <c r="K128" s="119">
        <v>18</v>
      </c>
      <c r="L128" s="126">
        <f>IF(K128="","",ROUND(J128*K128,2))</f>
        <v>0</v>
      </c>
    </row>
    <row r="129" spans="1:12" ht="8.25" customHeight="1" x14ac:dyDescent="0.25">
      <c r="A129" s="10"/>
      <c r="B129" s="233"/>
      <c r="C129" s="138" t="s">
        <v>220</v>
      </c>
      <c r="D129" s="139"/>
      <c r="E129" s="142"/>
      <c r="F129" s="134" t="s">
        <v>102</v>
      </c>
      <c r="G129" s="135"/>
      <c r="H129" s="120" t="s">
        <v>146</v>
      </c>
      <c r="I129" s="122"/>
      <c r="J129" s="122" t="s">
        <v>203</v>
      </c>
      <c r="K129" s="123" t="s">
        <v>486</v>
      </c>
      <c r="L129" s="105" t="s">
        <v>516</v>
      </c>
    </row>
    <row r="130" spans="1:12" ht="27" customHeight="1" x14ac:dyDescent="0.25">
      <c r="A130" s="10"/>
      <c r="B130" s="233"/>
      <c r="C130" s="140"/>
      <c r="D130" s="141"/>
      <c r="E130" s="231"/>
      <c r="F130" s="132"/>
      <c r="G130" s="133"/>
      <c r="H130" s="130">
        <v>2.17</v>
      </c>
      <c r="I130" s="131"/>
      <c r="J130" s="119">
        <f>F130*H130</f>
        <v>0</v>
      </c>
      <c r="K130" s="119">
        <v>6</v>
      </c>
      <c r="L130" s="126">
        <f>IF(K130="","",ROUND(J130*K130,2))</f>
        <v>0</v>
      </c>
    </row>
    <row r="131" spans="1:12" ht="8.25" customHeight="1" x14ac:dyDescent="0.25">
      <c r="A131" s="10"/>
      <c r="B131" s="233"/>
      <c r="C131" s="138" t="s">
        <v>221</v>
      </c>
      <c r="D131" s="139"/>
      <c r="E131" s="142"/>
      <c r="F131" s="134" t="s">
        <v>103</v>
      </c>
      <c r="G131" s="135"/>
      <c r="H131" s="120" t="s">
        <v>147</v>
      </c>
      <c r="I131" s="121"/>
      <c r="J131" s="122" t="s">
        <v>204</v>
      </c>
      <c r="K131" s="123" t="s">
        <v>487</v>
      </c>
      <c r="L131" s="105" t="s">
        <v>317</v>
      </c>
    </row>
    <row r="132" spans="1:12" ht="27" customHeight="1" x14ac:dyDescent="0.25">
      <c r="A132" s="10"/>
      <c r="B132" s="233"/>
      <c r="C132" s="140"/>
      <c r="D132" s="141"/>
      <c r="E132" s="231"/>
      <c r="F132" s="132"/>
      <c r="G132" s="133"/>
      <c r="H132" s="130">
        <v>2.17</v>
      </c>
      <c r="I132" s="131"/>
      <c r="J132" s="119">
        <f>F132*H132</f>
        <v>0</v>
      </c>
      <c r="K132" s="119">
        <v>12.5</v>
      </c>
      <c r="L132" s="126">
        <f>IF(K132="","",ROUND(J132*K132,2))</f>
        <v>0</v>
      </c>
    </row>
    <row r="133" spans="1:12" ht="8.25" customHeight="1" x14ac:dyDescent="0.25">
      <c r="A133" s="10"/>
      <c r="B133" s="233"/>
      <c r="C133" s="138" t="s">
        <v>374</v>
      </c>
      <c r="D133" s="139"/>
      <c r="E133" s="142"/>
      <c r="F133" s="134" t="s">
        <v>104</v>
      </c>
      <c r="G133" s="135"/>
      <c r="H133" s="120" t="s">
        <v>148</v>
      </c>
      <c r="I133" s="121"/>
      <c r="J133" s="122" t="s">
        <v>205</v>
      </c>
      <c r="K133" s="123" t="s">
        <v>488</v>
      </c>
      <c r="L133" s="105" t="s">
        <v>318</v>
      </c>
    </row>
    <row r="134" spans="1:12" ht="27" customHeight="1" x14ac:dyDescent="0.25">
      <c r="A134" s="10"/>
      <c r="B134" s="233"/>
      <c r="C134" s="140"/>
      <c r="D134" s="141"/>
      <c r="E134" s="231"/>
      <c r="F134" s="132"/>
      <c r="G134" s="133"/>
      <c r="H134" s="130">
        <v>2.17</v>
      </c>
      <c r="I134" s="131"/>
      <c r="J134" s="119">
        <f>F134*H134</f>
        <v>0</v>
      </c>
      <c r="K134" s="119">
        <v>58</v>
      </c>
      <c r="L134" s="126">
        <f>IF(K134="","",ROUND(J134*K134,2))</f>
        <v>0</v>
      </c>
    </row>
    <row r="135" spans="1:12" ht="8.25" customHeight="1" x14ac:dyDescent="0.25">
      <c r="A135" s="10"/>
      <c r="B135" s="233"/>
      <c r="C135" s="138" t="s">
        <v>380</v>
      </c>
      <c r="D135" s="139"/>
      <c r="E135" s="142"/>
      <c r="F135" s="134" t="s">
        <v>105</v>
      </c>
      <c r="G135" s="135"/>
      <c r="H135" s="120" t="s">
        <v>149</v>
      </c>
      <c r="I135" s="121"/>
      <c r="J135" s="122" t="s">
        <v>206</v>
      </c>
      <c r="K135" s="123" t="s">
        <v>489</v>
      </c>
      <c r="L135" s="105" t="s">
        <v>319</v>
      </c>
    </row>
    <row r="136" spans="1:12" ht="27" customHeight="1" x14ac:dyDescent="0.25">
      <c r="A136" s="10"/>
      <c r="B136" s="233"/>
      <c r="C136" s="140"/>
      <c r="D136" s="141"/>
      <c r="E136" s="231"/>
      <c r="F136" s="132"/>
      <c r="G136" s="133"/>
      <c r="H136" s="130">
        <v>2.17</v>
      </c>
      <c r="I136" s="131"/>
      <c r="J136" s="119">
        <f>F136*H136</f>
        <v>0</v>
      </c>
      <c r="K136" s="119">
        <v>79</v>
      </c>
      <c r="L136" s="126">
        <f>IF(K136="","",ROUND(J136*K136,2))</f>
        <v>0</v>
      </c>
    </row>
    <row r="137" spans="1:12" ht="8.25" customHeight="1" x14ac:dyDescent="0.25">
      <c r="A137" s="10"/>
      <c r="B137" s="233"/>
      <c r="C137" s="138" t="s">
        <v>381</v>
      </c>
      <c r="D137" s="139"/>
      <c r="E137" s="142"/>
      <c r="F137" s="134" t="s">
        <v>106</v>
      </c>
      <c r="G137" s="135"/>
      <c r="H137" s="120" t="s">
        <v>150</v>
      </c>
      <c r="I137" s="121"/>
      <c r="J137" s="122" t="s">
        <v>207</v>
      </c>
      <c r="K137" s="123" t="s">
        <v>490</v>
      </c>
      <c r="L137" s="105" t="s">
        <v>320</v>
      </c>
    </row>
    <row r="138" spans="1:12" ht="27" customHeight="1" x14ac:dyDescent="0.25">
      <c r="A138" s="10"/>
      <c r="B138" s="233"/>
      <c r="C138" s="140"/>
      <c r="D138" s="141"/>
      <c r="E138" s="231"/>
      <c r="F138" s="132"/>
      <c r="G138" s="133"/>
      <c r="H138" s="130">
        <v>2.17</v>
      </c>
      <c r="I138" s="131"/>
      <c r="J138" s="119">
        <f>F138*H138</f>
        <v>0</v>
      </c>
      <c r="K138" s="119">
        <v>132</v>
      </c>
      <c r="L138" s="126">
        <f>IF(K138="","",ROUND(J138*K138,2))</f>
        <v>0</v>
      </c>
    </row>
    <row r="139" spans="1:12" ht="8.25" customHeight="1" x14ac:dyDescent="0.25">
      <c r="A139" s="10"/>
      <c r="B139" s="233"/>
      <c r="C139" s="138" t="s">
        <v>373</v>
      </c>
      <c r="D139" s="139"/>
      <c r="E139" s="142"/>
      <c r="F139" s="134" t="s">
        <v>107</v>
      </c>
      <c r="G139" s="135"/>
      <c r="H139" s="116" t="s">
        <v>151</v>
      </c>
      <c r="I139" s="115"/>
      <c r="J139" s="69" t="s">
        <v>208</v>
      </c>
      <c r="K139" s="118" t="s">
        <v>491</v>
      </c>
      <c r="L139" s="105" t="s">
        <v>321</v>
      </c>
    </row>
    <row r="140" spans="1:12" ht="27" customHeight="1" x14ac:dyDescent="0.25">
      <c r="A140" s="10"/>
      <c r="B140" s="233"/>
      <c r="C140" s="140"/>
      <c r="D140" s="141"/>
      <c r="E140" s="231"/>
      <c r="F140" s="132"/>
      <c r="G140" s="133"/>
      <c r="H140" s="130">
        <v>2.17</v>
      </c>
      <c r="I140" s="131"/>
      <c r="J140" s="92">
        <f>IF(H140="","",F140*H140)</f>
        <v>0</v>
      </c>
      <c r="K140" s="92">
        <v>79</v>
      </c>
      <c r="L140" s="126">
        <f>IF(K140="","",ROUND(J140*K140,2))</f>
        <v>0</v>
      </c>
    </row>
    <row r="141" spans="1:12" ht="9.75" customHeight="1" x14ac:dyDescent="0.25">
      <c r="A141" s="10"/>
      <c r="B141" s="233"/>
      <c r="C141" s="138" t="s">
        <v>375</v>
      </c>
      <c r="D141" s="139"/>
      <c r="E141" s="142"/>
      <c r="F141" s="134" t="s">
        <v>108</v>
      </c>
      <c r="G141" s="135"/>
      <c r="H141" s="116" t="s">
        <v>152</v>
      </c>
      <c r="I141" s="115"/>
      <c r="J141" s="69" t="s">
        <v>209</v>
      </c>
      <c r="K141" s="118" t="s">
        <v>492</v>
      </c>
      <c r="L141" s="105" t="s">
        <v>322</v>
      </c>
    </row>
    <row r="142" spans="1:12" ht="27" customHeight="1" x14ac:dyDescent="0.25">
      <c r="A142" s="10"/>
      <c r="B142" s="57"/>
      <c r="C142" s="140"/>
      <c r="D142" s="141"/>
      <c r="E142" s="231"/>
      <c r="F142" s="132"/>
      <c r="G142" s="133"/>
      <c r="H142" s="130">
        <v>2.17</v>
      </c>
      <c r="I142" s="131"/>
      <c r="J142" s="92">
        <f>IF(H142="","",F142*H142)</f>
        <v>0</v>
      </c>
      <c r="K142" s="92">
        <v>158.5</v>
      </c>
      <c r="L142" s="126">
        <f>IF(K142="","",ROUND(J142*K142,2))</f>
        <v>0</v>
      </c>
    </row>
    <row r="143" spans="1:12" ht="9" customHeight="1" x14ac:dyDescent="0.25">
      <c r="A143" s="10"/>
      <c r="B143" s="229" t="s">
        <v>35</v>
      </c>
      <c r="C143" s="138" t="s">
        <v>224</v>
      </c>
      <c r="D143" s="139"/>
      <c r="E143" s="142"/>
      <c r="F143" s="134" t="s">
        <v>109</v>
      </c>
      <c r="G143" s="135"/>
      <c r="H143" s="116" t="s">
        <v>153</v>
      </c>
      <c r="I143" s="115"/>
      <c r="J143" s="69" t="s">
        <v>289</v>
      </c>
      <c r="K143" s="118" t="s">
        <v>305</v>
      </c>
      <c r="L143" s="105" t="s">
        <v>517</v>
      </c>
    </row>
    <row r="144" spans="1:12" ht="27" customHeight="1" x14ac:dyDescent="0.25">
      <c r="A144" s="10"/>
      <c r="B144" s="230"/>
      <c r="C144" s="140"/>
      <c r="D144" s="141"/>
      <c r="E144" s="231"/>
      <c r="F144" s="132"/>
      <c r="G144" s="133"/>
      <c r="H144" s="130">
        <v>4.33</v>
      </c>
      <c r="I144" s="131"/>
      <c r="J144" s="119">
        <f>F144*H144</f>
        <v>0</v>
      </c>
      <c r="K144" s="119">
        <v>18</v>
      </c>
      <c r="L144" s="126">
        <f>IF(K144="","",ROUND(J144*K144,2))</f>
        <v>0</v>
      </c>
    </row>
    <row r="145" spans="1:12" ht="7.5" customHeight="1" x14ac:dyDescent="0.25">
      <c r="A145" s="10"/>
      <c r="B145" s="230"/>
      <c r="C145" s="138" t="s">
        <v>220</v>
      </c>
      <c r="D145" s="139"/>
      <c r="E145" s="142"/>
      <c r="F145" s="134" t="s">
        <v>110</v>
      </c>
      <c r="G145" s="135"/>
      <c r="H145" s="120" t="s">
        <v>154</v>
      </c>
      <c r="I145" s="122"/>
      <c r="J145" s="122" t="s">
        <v>290</v>
      </c>
      <c r="K145" s="123" t="s">
        <v>306</v>
      </c>
      <c r="L145" s="105" t="s">
        <v>518</v>
      </c>
    </row>
    <row r="146" spans="1:12" ht="27" customHeight="1" x14ac:dyDescent="0.25">
      <c r="A146" s="10"/>
      <c r="B146" s="230"/>
      <c r="C146" s="140"/>
      <c r="D146" s="141"/>
      <c r="E146" s="231"/>
      <c r="F146" s="132"/>
      <c r="G146" s="133"/>
      <c r="H146" s="130">
        <v>4.33</v>
      </c>
      <c r="I146" s="131"/>
      <c r="J146" s="119">
        <f>F146*H146</f>
        <v>0</v>
      </c>
      <c r="K146" s="119">
        <v>6</v>
      </c>
      <c r="L146" s="126">
        <f>IF(K146="","",ROUND(J146*K146,2))</f>
        <v>0</v>
      </c>
    </row>
    <row r="147" spans="1:12" ht="9" customHeight="1" x14ac:dyDescent="0.25">
      <c r="A147" s="10"/>
      <c r="B147" s="230"/>
      <c r="C147" s="138" t="s">
        <v>221</v>
      </c>
      <c r="D147" s="139"/>
      <c r="E147" s="142"/>
      <c r="F147" s="134" t="s">
        <v>111</v>
      </c>
      <c r="G147" s="135"/>
      <c r="H147" s="120" t="s">
        <v>155</v>
      </c>
      <c r="I147" s="121"/>
      <c r="J147" s="123" t="s">
        <v>291</v>
      </c>
      <c r="K147" s="123" t="s">
        <v>307</v>
      </c>
      <c r="L147" s="105" t="s">
        <v>519</v>
      </c>
    </row>
    <row r="148" spans="1:12" ht="27" customHeight="1" x14ac:dyDescent="0.25">
      <c r="A148" s="10"/>
      <c r="B148" s="230"/>
      <c r="C148" s="140"/>
      <c r="D148" s="141"/>
      <c r="E148" s="231"/>
      <c r="F148" s="132"/>
      <c r="G148" s="133"/>
      <c r="H148" s="130">
        <v>4.33</v>
      </c>
      <c r="I148" s="131"/>
      <c r="J148" s="119">
        <f>F148*H148</f>
        <v>0</v>
      </c>
      <c r="K148" s="119">
        <v>12.5</v>
      </c>
      <c r="L148" s="126">
        <f>IF(K148="","",ROUND(J148*K148,2))</f>
        <v>0</v>
      </c>
    </row>
    <row r="149" spans="1:12" ht="8.25" customHeight="1" x14ac:dyDescent="0.25">
      <c r="A149" s="10"/>
      <c r="B149" s="230"/>
      <c r="C149" s="138" t="s">
        <v>374</v>
      </c>
      <c r="D149" s="139"/>
      <c r="E149" s="142"/>
      <c r="F149" s="134" t="s">
        <v>112</v>
      </c>
      <c r="G149" s="135"/>
      <c r="H149" s="120" t="s">
        <v>170</v>
      </c>
      <c r="I149" s="121"/>
      <c r="J149" s="122" t="s">
        <v>292</v>
      </c>
      <c r="K149" s="123" t="s">
        <v>308</v>
      </c>
      <c r="L149" s="105" t="s">
        <v>520</v>
      </c>
    </row>
    <row r="150" spans="1:12" ht="27" customHeight="1" x14ac:dyDescent="0.25">
      <c r="A150" s="10"/>
      <c r="B150" s="230"/>
      <c r="C150" s="140"/>
      <c r="D150" s="141"/>
      <c r="E150" s="231"/>
      <c r="F150" s="132"/>
      <c r="G150" s="133"/>
      <c r="H150" s="130">
        <v>4.33</v>
      </c>
      <c r="I150" s="131"/>
      <c r="J150" s="119">
        <f>F150*H150</f>
        <v>0</v>
      </c>
      <c r="K150" s="119">
        <v>58</v>
      </c>
      <c r="L150" s="126">
        <f>IF(K150="","",ROUND(J150*K150,2))</f>
        <v>0</v>
      </c>
    </row>
    <row r="151" spans="1:12" ht="8.25" customHeight="1" x14ac:dyDescent="0.25">
      <c r="A151" s="10"/>
      <c r="B151" s="230"/>
      <c r="C151" s="138" t="s">
        <v>373</v>
      </c>
      <c r="D151" s="139"/>
      <c r="E151" s="142"/>
      <c r="F151" s="134" t="s">
        <v>113</v>
      </c>
      <c r="G151" s="135"/>
      <c r="H151" s="116" t="s">
        <v>171</v>
      </c>
      <c r="I151" s="115"/>
      <c r="J151" s="69" t="s">
        <v>467</v>
      </c>
      <c r="K151" s="118" t="s">
        <v>309</v>
      </c>
      <c r="L151" s="105" t="s">
        <v>521</v>
      </c>
    </row>
    <row r="152" spans="1:12" ht="27" customHeight="1" thickBot="1" x14ac:dyDescent="0.3">
      <c r="A152" s="10"/>
      <c r="B152" s="66"/>
      <c r="C152" s="140"/>
      <c r="D152" s="141"/>
      <c r="E152" s="231"/>
      <c r="F152" s="132"/>
      <c r="G152" s="133"/>
      <c r="H152" s="130">
        <v>4.33</v>
      </c>
      <c r="I152" s="131"/>
      <c r="J152" s="92">
        <f>IF(H152="","",F152*H152)</f>
        <v>0</v>
      </c>
      <c r="K152" s="92">
        <v>79</v>
      </c>
      <c r="L152" s="126">
        <f>IF(K152="","",ROUND(J152*K152,2))</f>
        <v>0</v>
      </c>
    </row>
    <row r="153" spans="1:12" ht="9.75" customHeight="1" x14ac:dyDescent="0.25">
      <c r="A153" s="10"/>
      <c r="B153" s="138" t="s">
        <v>524</v>
      </c>
      <c r="C153" s="139"/>
      <c r="D153" s="139"/>
      <c r="E153" s="139"/>
      <c r="F153" s="139"/>
      <c r="G153" s="139"/>
      <c r="H153" s="139"/>
      <c r="I153" s="139"/>
      <c r="J153" s="139"/>
      <c r="K153" s="139"/>
      <c r="L153" s="112" t="s">
        <v>522</v>
      </c>
    </row>
    <row r="154" spans="1:12" ht="33.75" customHeight="1" thickBot="1" x14ac:dyDescent="0.3">
      <c r="A154" s="10"/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13">
        <f>SUM(L70,L72,L74,L76,L78,L80,L82,L84,L86,L88,L90,L92,L94,L96,L98,L100,L102,L104,L106,L108,L110,L112,L114,L116,L118,L120,L122,L124,L126,L128,L130,L132,L134,L136,L138,L140,L142,L144,L146,L148,L150,L152)</f>
        <v>0</v>
      </c>
    </row>
    <row r="155" spans="1:12" ht="13.5" customHeight="1" x14ac:dyDescent="0.25">
      <c r="A155" s="60" t="s">
        <v>1138</v>
      </c>
      <c r="B155" s="146" t="s">
        <v>1149</v>
      </c>
      <c r="C155" s="146"/>
      <c r="D155" s="146"/>
      <c r="E155" s="146"/>
      <c r="F155" s="146"/>
      <c r="G155" s="146"/>
      <c r="H155" s="146"/>
      <c r="I155" s="146"/>
      <c r="J155" s="134" t="s">
        <v>523</v>
      </c>
      <c r="K155" s="155"/>
      <c r="L155" s="228"/>
    </row>
    <row r="156" spans="1:12" ht="42" customHeight="1" x14ac:dyDescent="0.25">
      <c r="A156" s="61"/>
      <c r="B156" s="148"/>
      <c r="C156" s="148"/>
      <c r="D156" s="148"/>
      <c r="E156" s="148"/>
      <c r="F156" s="148"/>
      <c r="G156" s="148"/>
      <c r="H156" s="148"/>
      <c r="I156" s="148"/>
      <c r="J156" s="150" t="str">
        <f>IF(G52="","0,00 zł",G52+L154)</f>
        <v>0,00 zł</v>
      </c>
      <c r="K156" s="151"/>
      <c r="L156" s="152"/>
    </row>
    <row r="157" spans="1:12" ht="21" customHeight="1" x14ac:dyDescent="0.25">
      <c r="A157" s="221" t="s">
        <v>257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3"/>
    </row>
    <row r="158" spans="1:12" ht="15" customHeight="1" x14ac:dyDescent="0.25">
      <c r="A158" s="23" t="s">
        <v>259</v>
      </c>
      <c r="B158" s="226" t="s">
        <v>245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7"/>
    </row>
    <row r="159" spans="1:12" ht="9" customHeight="1" x14ac:dyDescent="0.25">
      <c r="A159" s="10"/>
      <c r="B159" s="138" t="s">
        <v>1137</v>
      </c>
      <c r="C159" s="139"/>
      <c r="D159" s="139"/>
      <c r="E159" s="139"/>
      <c r="F159" s="139"/>
      <c r="G159" s="139"/>
      <c r="H159" s="134" t="s">
        <v>525</v>
      </c>
      <c r="I159" s="155"/>
      <c r="J159" s="155"/>
      <c r="K159" s="155"/>
      <c r="L159" s="135"/>
    </row>
    <row r="160" spans="1:12" ht="42" customHeight="1" x14ac:dyDescent="0.25">
      <c r="A160" s="62"/>
      <c r="B160" s="140"/>
      <c r="C160" s="141"/>
      <c r="D160" s="141"/>
      <c r="E160" s="141"/>
      <c r="F160" s="141"/>
      <c r="G160" s="141"/>
      <c r="H160" s="150">
        <f>IF(B45&lt;&gt;0,"",'Załącznik_B(1)'!F57+'Załącznik_B(2)'!F57+'Załącznik_B(3)'!F57+'Załącznik_B(4)'!F57+'Załącznik_B(5)'!F57+'Załącznik_B(6)'!F57+'Załącznik_B(7)'!F57+'Załącznik_B(8)'!F57+'Załącznik_B(9)'!F57+'Załącznik_B(10)'!F57+'Załącznik_B(11)'!F57+'Załącznik_B(12)'!F57+'Załącznik_B(13)'!F57+'Załącznik_B(14)'!F57+'Załącznik_B(15)'!F57+'Załącznik_B(16)'!F57+'Załącznik_B(17)'!F57+'Załącznik_B(18)'!F57+'Załącznik_B(19)'!F57+'Załącznik_B(20)'!F57)</f>
        <v>0</v>
      </c>
      <c r="I160" s="151"/>
      <c r="J160" s="151"/>
      <c r="K160" s="151"/>
      <c r="L160" s="152"/>
    </row>
    <row r="161" spans="1:14" ht="15.75" thickBot="1" x14ac:dyDescent="0.3">
      <c r="A161" s="23" t="s">
        <v>260</v>
      </c>
      <c r="B161" s="156" t="s">
        <v>246</v>
      </c>
      <c r="C161" s="156"/>
      <c r="D161" s="156"/>
      <c r="E161" s="156"/>
      <c r="F161" s="156"/>
      <c r="G161" s="156"/>
      <c r="H161" s="156"/>
      <c r="I161" s="156"/>
      <c r="J161" s="156"/>
      <c r="K161" s="156"/>
      <c r="L161" s="157"/>
    </row>
    <row r="162" spans="1:14" ht="8.25" customHeight="1" x14ac:dyDescent="0.25">
      <c r="A162" s="10"/>
      <c r="B162" s="138" t="s">
        <v>1125</v>
      </c>
      <c r="C162" s="139"/>
      <c r="D162" s="139"/>
      <c r="E162" s="139"/>
      <c r="F162" s="139"/>
      <c r="G162" s="142"/>
      <c r="H162" s="158" t="s">
        <v>526</v>
      </c>
      <c r="I162" s="158"/>
      <c r="J162" s="158"/>
      <c r="K162" s="158"/>
      <c r="L162" s="159"/>
    </row>
    <row r="163" spans="1:14" ht="42" customHeight="1" x14ac:dyDescent="0.25">
      <c r="A163" s="10"/>
      <c r="B163" s="143"/>
      <c r="C163" s="144"/>
      <c r="D163" s="144"/>
      <c r="E163" s="144"/>
      <c r="F163" s="144"/>
      <c r="G163" s="145"/>
      <c r="H163" s="153">
        <f>IF(L154&lt;&gt;0,"",'Załącznik_B(1)'!F59+'Załącznik_B(2)'!F59+'Załącznik_B(3)'!F59+'Załącznik_B(4)'!F59+'Załącznik_B(5)'!F59+'Załącznik_B(6)'!F59+'Załącznik_B(7)'!F59+'Załącznik_B(8)'!F59+'Załącznik_B(9)'!F59+'Załącznik_B(10)'!F59+'Załącznik_B(11)'!F59+'Załącznik_B(12)'!F59+'Załącznik_B(13)'!F59+'Załącznik_B(14)'!F59+'Załącznik_B(15)'!F59+'Załącznik_B(16)'!F59+'Załącznik_B(17)'!F59+'Załącznik_B(18)'!F59+'Załącznik_B(19)'!F59+'Załącznik_B(20)'!F59)</f>
        <v>0</v>
      </c>
      <c r="I163" s="154"/>
      <c r="J163" s="151"/>
      <c r="K163" s="151"/>
      <c r="L163" s="152"/>
    </row>
    <row r="164" spans="1:14" ht="13.5" customHeight="1" x14ac:dyDescent="0.25">
      <c r="A164" s="60" t="s">
        <v>1126</v>
      </c>
      <c r="B164" s="146" t="s">
        <v>1148</v>
      </c>
      <c r="C164" s="146"/>
      <c r="D164" s="146"/>
      <c r="E164" s="146"/>
      <c r="F164" s="146"/>
      <c r="G164" s="146"/>
      <c r="H164" s="146"/>
      <c r="I164" s="147"/>
      <c r="J164" s="155" t="s">
        <v>532</v>
      </c>
      <c r="K164" s="155"/>
      <c r="L164" s="135"/>
    </row>
    <row r="165" spans="1:14" ht="37.5" customHeight="1" x14ac:dyDescent="0.25">
      <c r="A165" s="61"/>
      <c r="B165" s="148"/>
      <c r="C165" s="148"/>
      <c r="D165" s="148"/>
      <c r="E165" s="148"/>
      <c r="F165" s="148"/>
      <c r="G165" s="148"/>
      <c r="H165" s="148"/>
      <c r="I165" s="149"/>
      <c r="J165" s="151">
        <f>SUM(H160,H163)</f>
        <v>0</v>
      </c>
      <c r="K165" s="151"/>
      <c r="L165" s="152"/>
    </row>
    <row r="166" spans="1:14" ht="15" customHeight="1" x14ac:dyDescent="0.25">
      <c r="A166" s="214" t="s">
        <v>159</v>
      </c>
      <c r="B166" s="215"/>
      <c r="C166" s="215"/>
      <c r="D166" s="215"/>
      <c r="E166" s="215"/>
      <c r="F166" s="215"/>
      <c r="G166" s="215"/>
      <c r="H166" s="215"/>
      <c r="I166" s="215"/>
      <c r="J166" s="216"/>
      <c r="K166" s="216"/>
      <c r="L166" s="217"/>
    </row>
    <row r="167" spans="1:14" ht="69.75" customHeight="1" x14ac:dyDescent="0.25">
      <c r="A167" s="12"/>
      <c r="B167" s="218" t="s">
        <v>1127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20"/>
      <c r="M167" s="16"/>
      <c r="N167" s="16"/>
    </row>
    <row r="168" spans="1:14" ht="15" customHeight="1" x14ac:dyDescent="0.25">
      <c r="A168" s="214" t="s">
        <v>160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7"/>
    </row>
    <row r="169" spans="1:14" ht="9" customHeight="1" x14ac:dyDescent="0.25">
      <c r="A169" s="13"/>
      <c r="B169" s="164" t="s">
        <v>1128</v>
      </c>
      <c r="C169" s="165"/>
      <c r="D169" s="165"/>
      <c r="E169" s="166"/>
      <c r="F169" s="164" t="s">
        <v>1129</v>
      </c>
      <c r="G169" s="165"/>
      <c r="H169" s="165"/>
      <c r="I169" s="165"/>
      <c r="J169" s="165"/>
      <c r="K169" s="165"/>
      <c r="L169" s="166"/>
    </row>
    <row r="170" spans="1:14" ht="37.5" customHeight="1" x14ac:dyDescent="0.25">
      <c r="A170" s="13"/>
      <c r="B170" s="160"/>
      <c r="C170" s="161"/>
      <c r="D170" s="161"/>
      <c r="E170" s="162"/>
      <c r="F170" s="160"/>
      <c r="G170" s="161"/>
      <c r="H170" s="161"/>
      <c r="I170" s="161"/>
      <c r="J170" s="161"/>
      <c r="K170" s="161"/>
      <c r="L170" s="162"/>
    </row>
    <row r="171" spans="1:14" ht="9" customHeight="1" x14ac:dyDescent="0.25">
      <c r="A171" s="13"/>
      <c r="B171" s="188" t="s">
        <v>1130</v>
      </c>
      <c r="C171" s="189"/>
      <c r="D171" s="189"/>
      <c r="E171" s="190"/>
      <c r="F171" s="164" t="s">
        <v>1131</v>
      </c>
      <c r="G171" s="165"/>
      <c r="H171" s="165"/>
      <c r="I171" s="165"/>
      <c r="J171" s="165"/>
      <c r="K171" s="165"/>
      <c r="L171" s="166"/>
    </row>
    <row r="172" spans="1:14" ht="37.5" customHeight="1" x14ac:dyDescent="0.25">
      <c r="A172" s="13"/>
      <c r="B172" s="160"/>
      <c r="C172" s="161"/>
      <c r="D172" s="161"/>
      <c r="E172" s="162"/>
      <c r="F172" s="160"/>
      <c r="G172" s="161"/>
      <c r="H172" s="161"/>
      <c r="I172" s="161"/>
      <c r="J172" s="161"/>
      <c r="K172" s="161"/>
      <c r="L172" s="162"/>
    </row>
    <row r="173" spans="1:14" ht="9" customHeight="1" x14ac:dyDescent="0.25">
      <c r="A173" s="64"/>
      <c r="B173" s="188" t="s">
        <v>1132</v>
      </c>
      <c r="C173" s="189"/>
      <c r="D173" s="189"/>
      <c r="E173" s="190"/>
      <c r="F173" s="164" t="s">
        <v>1133</v>
      </c>
      <c r="G173" s="165"/>
      <c r="H173" s="165"/>
      <c r="I173" s="165"/>
      <c r="J173" s="165"/>
      <c r="K173" s="165"/>
      <c r="L173" s="166"/>
    </row>
    <row r="174" spans="1:14" ht="37.5" customHeight="1" x14ac:dyDescent="0.25">
      <c r="A174" s="65"/>
      <c r="B174" s="160"/>
      <c r="C174" s="161"/>
      <c r="D174" s="161"/>
      <c r="E174" s="162"/>
      <c r="F174" s="160"/>
      <c r="G174" s="161"/>
      <c r="H174" s="161"/>
      <c r="I174" s="161"/>
      <c r="J174" s="161"/>
      <c r="K174" s="161"/>
      <c r="L174" s="162"/>
    </row>
    <row r="175" spans="1:14" ht="27" customHeight="1" x14ac:dyDescent="0.25">
      <c r="A175" s="194" t="s">
        <v>161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6"/>
    </row>
    <row r="176" spans="1:14" s="1" customFormat="1" ht="10.5" customHeight="1" x14ac:dyDescent="0.2">
      <c r="A176" s="14"/>
      <c r="B176" s="197" t="s">
        <v>1134</v>
      </c>
      <c r="C176" s="198"/>
      <c r="D176" s="198"/>
      <c r="E176" s="198"/>
      <c r="F176" s="198"/>
      <c r="G176" s="198"/>
      <c r="H176" s="198"/>
      <c r="I176" s="198"/>
      <c r="J176" s="198"/>
      <c r="K176" s="198"/>
      <c r="L176" s="199"/>
    </row>
    <row r="177" spans="1:12" s="1" customFormat="1" ht="39" customHeight="1" x14ac:dyDescent="0.2">
      <c r="A177" s="14"/>
      <c r="B177" s="211"/>
      <c r="C177" s="212"/>
      <c r="D177" s="212"/>
      <c r="E177" s="212"/>
      <c r="F177" s="212"/>
      <c r="G177" s="212"/>
      <c r="H177" s="212"/>
      <c r="I177" s="212"/>
      <c r="J177" s="212"/>
      <c r="K177" s="212"/>
      <c r="L177" s="213"/>
    </row>
    <row r="178" spans="1:12" s="1" customFormat="1" ht="9" customHeight="1" x14ac:dyDescent="0.2">
      <c r="A178" s="63"/>
      <c r="B178" s="197" t="s">
        <v>1135</v>
      </c>
      <c r="C178" s="198"/>
      <c r="D178" s="199"/>
      <c r="E178" s="197" t="s">
        <v>1136</v>
      </c>
      <c r="F178" s="198"/>
      <c r="G178" s="198"/>
      <c r="H178" s="198"/>
      <c r="I178" s="198"/>
      <c r="J178" s="198"/>
      <c r="K178" s="198"/>
      <c r="L178" s="199"/>
    </row>
    <row r="179" spans="1:12" s="1" customFormat="1" ht="32.25" customHeight="1" x14ac:dyDescent="0.2">
      <c r="A179" s="14"/>
      <c r="B179" s="211"/>
      <c r="C179" s="212"/>
      <c r="D179" s="213"/>
      <c r="E179" s="211"/>
      <c r="F179" s="212"/>
      <c r="G179" s="212"/>
      <c r="H179" s="212"/>
      <c r="I179" s="212"/>
      <c r="J179" s="212"/>
      <c r="K179" s="212"/>
      <c r="L179" s="213"/>
    </row>
    <row r="180" spans="1:12" ht="15" customHeight="1" x14ac:dyDescent="0.25">
      <c r="A180" s="179" t="s">
        <v>12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1"/>
    </row>
    <row r="181" spans="1:12" ht="15" customHeight="1" x14ac:dyDescent="0.25">
      <c r="A181" s="21" t="s">
        <v>253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6"/>
    </row>
    <row r="182" spans="1:12" s="1" customFormat="1" ht="11.1" customHeight="1" x14ac:dyDescent="0.2">
      <c r="A182" s="200" t="s">
        <v>240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2"/>
    </row>
    <row r="183" spans="1:12" s="1" customFormat="1" ht="11.1" customHeight="1" x14ac:dyDescent="0.2">
      <c r="A183" s="203" t="s">
        <v>241</v>
      </c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5"/>
    </row>
    <row r="184" spans="1:12" s="1" customFormat="1" ht="11.1" customHeight="1" x14ac:dyDescent="0.2">
      <c r="A184" s="203" t="s">
        <v>388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7"/>
    </row>
    <row r="185" spans="1:12" s="1" customFormat="1" ht="20.25" customHeight="1" x14ac:dyDescent="0.2">
      <c r="A185" s="203" t="s">
        <v>389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5"/>
    </row>
    <row r="186" spans="1:12" s="1" customFormat="1" ht="10.5" customHeight="1" x14ac:dyDescent="0.2">
      <c r="A186" s="208" t="s">
        <v>390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10"/>
    </row>
    <row r="187" spans="1:12" s="1" customFormat="1" ht="21" customHeight="1" x14ac:dyDescent="0.2">
      <c r="A187" s="203" t="s">
        <v>391</v>
      </c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5"/>
    </row>
    <row r="188" spans="1:12" s="1" customFormat="1" ht="10.5" customHeight="1" x14ac:dyDescent="0.2">
      <c r="A188" s="191" t="s">
        <v>392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3"/>
    </row>
    <row r="189" spans="1:12" s="1" customFormat="1" ht="10.5" customHeight="1" x14ac:dyDescent="0.2">
      <c r="A189" s="203" t="s">
        <v>393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5"/>
    </row>
    <row r="190" spans="1:12" s="1" customFormat="1" ht="11.1" customHeight="1" x14ac:dyDescent="0.2">
      <c r="A190" s="203" t="s">
        <v>394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5"/>
    </row>
    <row r="191" spans="1:12" s="1" customFormat="1" ht="11.1" customHeight="1" x14ac:dyDescent="0.2">
      <c r="A191" s="176" t="s">
        <v>1144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8"/>
    </row>
    <row r="192" spans="1:12" s="1" customFormat="1" ht="10.5" customHeight="1" x14ac:dyDescent="0.2">
      <c r="A192" s="173" t="s">
        <v>1145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5"/>
    </row>
    <row r="193" spans="1:15" ht="15" customHeight="1" x14ac:dyDescent="0.25">
      <c r="A193" s="179" t="s">
        <v>132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1"/>
    </row>
    <row r="194" spans="1:15" ht="11.25" customHeight="1" x14ac:dyDescent="0.25">
      <c r="A194" s="182" t="s">
        <v>158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4"/>
    </row>
    <row r="195" spans="1:15" ht="39" customHeight="1" x14ac:dyDescent="0.25">
      <c r="A195" s="185" t="s">
        <v>22</v>
      </c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7"/>
    </row>
    <row r="196" spans="1:15" ht="15" customHeight="1" x14ac:dyDescent="0.25">
      <c r="A196" s="167" t="s">
        <v>28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9"/>
    </row>
    <row r="197" spans="1:15" ht="251.25" customHeight="1" x14ac:dyDescent="0.25">
      <c r="A197" s="170" t="s">
        <v>1146</v>
      </c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2"/>
      <c r="O197" t="s">
        <v>173</v>
      </c>
    </row>
  </sheetData>
  <sheetProtection algorithmName="SHA-512" hashValue="dLUK4F7EmUjZeUH/l2IorVxi/KKwexFC/RZbSa91CUrJ748nMRS7DlGZ7LSpbQOBeIRrq8T7P5wwBuYA97HJkQ==" saltValue="2zN+4hwTqV1NWC44PAmh9Q==" spinCount="100000" sheet="1" objects="1" scenarios="1" formatCells="0" selectLockedCells="1"/>
  <mergeCells count="380">
    <mergeCell ref="A6:L6"/>
    <mergeCell ref="A7:F7"/>
    <mergeCell ref="G7:L7"/>
    <mergeCell ref="B8:L8"/>
    <mergeCell ref="A9:L9"/>
    <mergeCell ref="A10:L10"/>
    <mergeCell ref="A1:L1"/>
    <mergeCell ref="A2:B2"/>
    <mergeCell ref="C2:K2"/>
    <mergeCell ref="A3:L3"/>
    <mergeCell ref="A4:L4"/>
    <mergeCell ref="A5:L5"/>
    <mergeCell ref="G15:L15"/>
    <mergeCell ref="A17:L17"/>
    <mergeCell ref="A18:A22"/>
    <mergeCell ref="B18:D18"/>
    <mergeCell ref="E18:H18"/>
    <mergeCell ref="I18:L18"/>
    <mergeCell ref="B20:D20"/>
    <mergeCell ref="E20:H20"/>
    <mergeCell ref="B22:D22"/>
    <mergeCell ref="A11:A15"/>
    <mergeCell ref="B11:D11"/>
    <mergeCell ref="E11:L11"/>
    <mergeCell ref="B13:D13"/>
    <mergeCell ref="E13:H13"/>
    <mergeCell ref="B15:F15"/>
    <mergeCell ref="I13:J13"/>
    <mergeCell ref="K13:L13"/>
    <mergeCell ref="K20:L20"/>
    <mergeCell ref="I20:J20"/>
    <mergeCell ref="B12:D12"/>
    <mergeCell ref="E12:L12"/>
    <mergeCell ref="I14:J14"/>
    <mergeCell ref="K14:L14"/>
    <mergeCell ref="B16:F16"/>
    <mergeCell ref="A31:L31"/>
    <mergeCell ref="B32:L32"/>
    <mergeCell ref="A33:L33"/>
    <mergeCell ref="E22:H22"/>
    <mergeCell ref="I22:L22"/>
    <mergeCell ref="A24:L24"/>
    <mergeCell ref="A25:A29"/>
    <mergeCell ref="B25:D25"/>
    <mergeCell ref="E25:H25"/>
    <mergeCell ref="I25:L25"/>
    <mergeCell ref="B27:D27"/>
    <mergeCell ref="E27:H27"/>
    <mergeCell ref="I27:J27"/>
    <mergeCell ref="K27:L27"/>
    <mergeCell ref="B23:D23"/>
    <mergeCell ref="E23:H23"/>
    <mergeCell ref="I23:L23"/>
    <mergeCell ref="A38:L38"/>
    <mergeCell ref="B39:E39"/>
    <mergeCell ref="F39:H39"/>
    <mergeCell ref="A41:L41"/>
    <mergeCell ref="B42:L42"/>
    <mergeCell ref="I39:J39"/>
    <mergeCell ref="A34:A36"/>
    <mergeCell ref="B34:E34"/>
    <mergeCell ref="F34:H34"/>
    <mergeCell ref="B36:G36"/>
    <mergeCell ref="I36:L36"/>
    <mergeCell ref="K34:L34"/>
    <mergeCell ref="I34:J34"/>
    <mergeCell ref="K39:L39"/>
    <mergeCell ref="B35:E35"/>
    <mergeCell ref="F35:H35"/>
    <mergeCell ref="I35:J35"/>
    <mergeCell ref="K35:L35"/>
    <mergeCell ref="B37:H37"/>
    <mergeCell ref="I37:L37"/>
    <mergeCell ref="B40:E40"/>
    <mergeCell ref="F40:H40"/>
    <mergeCell ref="I40:J40"/>
    <mergeCell ref="K40:L40"/>
    <mergeCell ref="B43:C43"/>
    <mergeCell ref="E43:G43"/>
    <mergeCell ref="I43:L43"/>
    <mergeCell ref="B44:C44"/>
    <mergeCell ref="E44:G44"/>
    <mergeCell ref="I44:L44"/>
    <mergeCell ref="B45:C45"/>
    <mergeCell ref="E45:G45"/>
    <mergeCell ref="I45:L45"/>
    <mergeCell ref="D44:D45"/>
    <mergeCell ref="H44:H45"/>
    <mergeCell ref="B55:F55"/>
    <mergeCell ref="G55:L55"/>
    <mergeCell ref="B56:F56"/>
    <mergeCell ref="G56:L56"/>
    <mergeCell ref="B61:F61"/>
    <mergeCell ref="G61:L61"/>
    <mergeCell ref="B46:L46"/>
    <mergeCell ref="G47:L47"/>
    <mergeCell ref="G49:L49"/>
    <mergeCell ref="G51:L51"/>
    <mergeCell ref="B49:F50"/>
    <mergeCell ref="G50:L50"/>
    <mergeCell ref="G52:L52"/>
    <mergeCell ref="B57:F57"/>
    <mergeCell ref="G57:L57"/>
    <mergeCell ref="B53:L53"/>
    <mergeCell ref="B54:L54"/>
    <mergeCell ref="B47:F48"/>
    <mergeCell ref="B64:F64"/>
    <mergeCell ref="G64:L64"/>
    <mergeCell ref="B66:L66"/>
    <mergeCell ref="B67:B68"/>
    <mergeCell ref="C67:E68"/>
    <mergeCell ref="F67:G67"/>
    <mergeCell ref="H67:I67"/>
    <mergeCell ref="B58:F58"/>
    <mergeCell ref="G58:L58"/>
    <mergeCell ref="B60:F60"/>
    <mergeCell ref="G60:L60"/>
    <mergeCell ref="B62:F62"/>
    <mergeCell ref="G62:L62"/>
    <mergeCell ref="B59:F59"/>
    <mergeCell ref="G59:L59"/>
    <mergeCell ref="B63:F63"/>
    <mergeCell ref="G63:L63"/>
    <mergeCell ref="B65:F65"/>
    <mergeCell ref="G65:L65"/>
    <mergeCell ref="H69:I69"/>
    <mergeCell ref="F71:G71"/>
    <mergeCell ref="F73:G73"/>
    <mergeCell ref="F79:G79"/>
    <mergeCell ref="F81:G81"/>
    <mergeCell ref="F75:G75"/>
    <mergeCell ref="H80:I80"/>
    <mergeCell ref="C71:E72"/>
    <mergeCell ref="F68:G68"/>
    <mergeCell ref="H68:I68"/>
    <mergeCell ref="F77:G77"/>
    <mergeCell ref="H70:I70"/>
    <mergeCell ref="H72:I72"/>
    <mergeCell ref="H74:I74"/>
    <mergeCell ref="H76:I76"/>
    <mergeCell ref="H78:I78"/>
    <mergeCell ref="B69:B89"/>
    <mergeCell ref="F69:G69"/>
    <mergeCell ref="F87:G87"/>
    <mergeCell ref="F89:G89"/>
    <mergeCell ref="F83:G83"/>
    <mergeCell ref="F85:G85"/>
    <mergeCell ref="F80:G80"/>
    <mergeCell ref="F82:G82"/>
    <mergeCell ref="F101:G101"/>
    <mergeCell ref="F70:G70"/>
    <mergeCell ref="C69:E70"/>
    <mergeCell ref="F72:G72"/>
    <mergeCell ref="F74:G74"/>
    <mergeCell ref="F76:G76"/>
    <mergeCell ref="F78:G78"/>
    <mergeCell ref="C89:E90"/>
    <mergeCell ref="C87:E88"/>
    <mergeCell ref="C85:E86"/>
    <mergeCell ref="C83:E84"/>
    <mergeCell ref="C81:E82"/>
    <mergeCell ref="C79:E80"/>
    <mergeCell ref="C77:E78"/>
    <mergeCell ref="C75:E76"/>
    <mergeCell ref="C73:E74"/>
    <mergeCell ref="B91:B107"/>
    <mergeCell ref="F91:G91"/>
    <mergeCell ref="F93:G93"/>
    <mergeCell ref="F95:G95"/>
    <mergeCell ref="F92:G92"/>
    <mergeCell ref="F102:G102"/>
    <mergeCell ref="C93:E94"/>
    <mergeCell ref="C91:E92"/>
    <mergeCell ref="F112:G112"/>
    <mergeCell ref="C107:E108"/>
    <mergeCell ref="C105:E106"/>
    <mergeCell ref="C103:E104"/>
    <mergeCell ref="C101:E102"/>
    <mergeCell ref="C99:E100"/>
    <mergeCell ref="C97:E98"/>
    <mergeCell ref="C95:E96"/>
    <mergeCell ref="C129:E130"/>
    <mergeCell ref="C127:E128"/>
    <mergeCell ref="F103:G103"/>
    <mergeCell ref="F105:G105"/>
    <mergeCell ref="F113:G113"/>
    <mergeCell ref="F115:G115"/>
    <mergeCell ref="F117:G117"/>
    <mergeCell ref="F107:G107"/>
    <mergeCell ref="F121:G121"/>
    <mergeCell ref="F122:G122"/>
    <mergeCell ref="C125:E126"/>
    <mergeCell ref="C123:E124"/>
    <mergeCell ref="C121:E122"/>
    <mergeCell ref="C119:E120"/>
    <mergeCell ref="C117:E118"/>
    <mergeCell ref="C115:E116"/>
    <mergeCell ref="C113:E114"/>
    <mergeCell ref="C111:E112"/>
    <mergeCell ref="C109:E110"/>
    <mergeCell ref="F131:G131"/>
    <mergeCell ref="F139:G139"/>
    <mergeCell ref="F141:G141"/>
    <mergeCell ref="F133:G133"/>
    <mergeCell ref="F135:G135"/>
    <mergeCell ref="F137:G137"/>
    <mergeCell ref="F132:G132"/>
    <mergeCell ref="C141:E142"/>
    <mergeCell ref="C139:E140"/>
    <mergeCell ref="C137:E138"/>
    <mergeCell ref="C135:E136"/>
    <mergeCell ref="C133:E134"/>
    <mergeCell ref="C131:E132"/>
    <mergeCell ref="F142:G142"/>
    <mergeCell ref="A166:L166"/>
    <mergeCell ref="B167:L167"/>
    <mergeCell ref="A168:L168"/>
    <mergeCell ref="A157:L157"/>
    <mergeCell ref="B109:B125"/>
    <mergeCell ref="F109:G109"/>
    <mergeCell ref="F111:G111"/>
    <mergeCell ref="B158:L158"/>
    <mergeCell ref="H159:L159"/>
    <mergeCell ref="J155:L155"/>
    <mergeCell ref="F149:G149"/>
    <mergeCell ref="F151:G151"/>
    <mergeCell ref="B143:B151"/>
    <mergeCell ref="F143:G143"/>
    <mergeCell ref="F145:G145"/>
    <mergeCell ref="F147:G147"/>
    <mergeCell ref="F152:G152"/>
    <mergeCell ref="H152:I152"/>
    <mergeCell ref="C151:E152"/>
    <mergeCell ref="C149:E150"/>
    <mergeCell ref="C147:E148"/>
    <mergeCell ref="C145:E146"/>
    <mergeCell ref="C143:E144"/>
    <mergeCell ref="B127:B141"/>
    <mergeCell ref="A189:L189"/>
    <mergeCell ref="A190:L190"/>
    <mergeCell ref="A183:L183"/>
    <mergeCell ref="A184:L184"/>
    <mergeCell ref="A185:L185"/>
    <mergeCell ref="A186:L186"/>
    <mergeCell ref="A187:L187"/>
    <mergeCell ref="B169:E169"/>
    <mergeCell ref="F169:L169"/>
    <mergeCell ref="B171:E171"/>
    <mergeCell ref="B177:L177"/>
    <mergeCell ref="B179:D179"/>
    <mergeCell ref="E179:L179"/>
    <mergeCell ref="B170:E170"/>
    <mergeCell ref="F170:L170"/>
    <mergeCell ref="B172:E172"/>
    <mergeCell ref="F172:L172"/>
    <mergeCell ref="B174:E174"/>
    <mergeCell ref="F174:L174"/>
    <mergeCell ref="G16:L16"/>
    <mergeCell ref="B14:D14"/>
    <mergeCell ref="E14:H14"/>
    <mergeCell ref="B19:D19"/>
    <mergeCell ref="E19:H19"/>
    <mergeCell ref="I19:L19"/>
    <mergeCell ref="A196:L196"/>
    <mergeCell ref="A197:L197"/>
    <mergeCell ref="A192:L192"/>
    <mergeCell ref="A191:L191"/>
    <mergeCell ref="A193:L193"/>
    <mergeCell ref="A194:L194"/>
    <mergeCell ref="A195:L195"/>
    <mergeCell ref="F171:L171"/>
    <mergeCell ref="B173:E173"/>
    <mergeCell ref="F173:L173"/>
    <mergeCell ref="A188:L188"/>
    <mergeCell ref="A175:L175"/>
    <mergeCell ref="B176:L176"/>
    <mergeCell ref="B178:D178"/>
    <mergeCell ref="E178:L178"/>
    <mergeCell ref="A180:L180"/>
    <mergeCell ref="A182:L182"/>
    <mergeCell ref="B51:F52"/>
    <mergeCell ref="B21:D21"/>
    <mergeCell ref="E21:H21"/>
    <mergeCell ref="I21:J21"/>
    <mergeCell ref="K21:L21"/>
    <mergeCell ref="B26:D26"/>
    <mergeCell ref="E26:H26"/>
    <mergeCell ref="I26:L26"/>
    <mergeCell ref="B30:D30"/>
    <mergeCell ref="E30:H30"/>
    <mergeCell ref="I30:L30"/>
    <mergeCell ref="B28:D28"/>
    <mergeCell ref="E28:H28"/>
    <mergeCell ref="I28:J28"/>
    <mergeCell ref="K28:L28"/>
    <mergeCell ref="B29:D29"/>
    <mergeCell ref="E29:H29"/>
    <mergeCell ref="I29:L29"/>
    <mergeCell ref="B159:G160"/>
    <mergeCell ref="B162:G163"/>
    <mergeCell ref="B164:I165"/>
    <mergeCell ref="H160:L160"/>
    <mergeCell ref="H163:L163"/>
    <mergeCell ref="J165:L165"/>
    <mergeCell ref="B155:I156"/>
    <mergeCell ref="J156:L156"/>
    <mergeCell ref="B153:K154"/>
    <mergeCell ref="J164:L164"/>
    <mergeCell ref="B161:L161"/>
    <mergeCell ref="H162:L162"/>
    <mergeCell ref="H82:I82"/>
    <mergeCell ref="F84:G84"/>
    <mergeCell ref="H84:I84"/>
    <mergeCell ref="F86:G86"/>
    <mergeCell ref="H86:I86"/>
    <mergeCell ref="F88:G88"/>
    <mergeCell ref="H88:I88"/>
    <mergeCell ref="F90:G90"/>
    <mergeCell ref="H90:I90"/>
    <mergeCell ref="H92:I92"/>
    <mergeCell ref="F94:G94"/>
    <mergeCell ref="H94:I94"/>
    <mergeCell ref="F96:G96"/>
    <mergeCell ref="H96:I96"/>
    <mergeCell ref="F98:G98"/>
    <mergeCell ref="H98:I98"/>
    <mergeCell ref="F100:G100"/>
    <mergeCell ref="H100:I100"/>
    <mergeCell ref="F97:G97"/>
    <mergeCell ref="F99:G99"/>
    <mergeCell ref="H102:I102"/>
    <mergeCell ref="F104:G104"/>
    <mergeCell ref="H104:I104"/>
    <mergeCell ref="F106:G106"/>
    <mergeCell ref="H106:I106"/>
    <mergeCell ref="F108:G108"/>
    <mergeCell ref="H108:I108"/>
    <mergeCell ref="F110:G110"/>
    <mergeCell ref="H110:I110"/>
    <mergeCell ref="H112:I112"/>
    <mergeCell ref="F114:G114"/>
    <mergeCell ref="H114:I114"/>
    <mergeCell ref="F116:G116"/>
    <mergeCell ref="H116:I116"/>
    <mergeCell ref="F118:G118"/>
    <mergeCell ref="H118:I118"/>
    <mergeCell ref="F120:G120"/>
    <mergeCell ref="H120:I120"/>
    <mergeCell ref="F119:G119"/>
    <mergeCell ref="H122:I122"/>
    <mergeCell ref="F124:G124"/>
    <mergeCell ref="H124:I124"/>
    <mergeCell ref="F126:G126"/>
    <mergeCell ref="H126:I126"/>
    <mergeCell ref="F128:G128"/>
    <mergeCell ref="H128:I128"/>
    <mergeCell ref="F130:G130"/>
    <mergeCell ref="H130:I130"/>
    <mergeCell ref="F123:G123"/>
    <mergeCell ref="F125:G125"/>
    <mergeCell ref="F127:G127"/>
    <mergeCell ref="F129:G129"/>
    <mergeCell ref="H132:I132"/>
    <mergeCell ref="F134:G134"/>
    <mergeCell ref="H134:I134"/>
    <mergeCell ref="F136:G136"/>
    <mergeCell ref="H136:I136"/>
    <mergeCell ref="F138:G138"/>
    <mergeCell ref="H138:I138"/>
    <mergeCell ref="F140:G140"/>
    <mergeCell ref="H140:I140"/>
    <mergeCell ref="H142:I142"/>
    <mergeCell ref="F144:G144"/>
    <mergeCell ref="H144:I144"/>
    <mergeCell ref="F146:G146"/>
    <mergeCell ref="H146:I146"/>
    <mergeCell ref="F148:G148"/>
    <mergeCell ref="H148:I148"/>
    <mergeCell ref="F150:G150"/>
    <mergeCell ref="H150:I150"/>
  </mergeCells>
  <phoneticPr fontId="13" type="noConversion"/>
  <dataValidations count="2">
    <dataValidation type="list" allowBlank="1" showInputMessage="1" showErrorMessage="1" sqref="F70:G70 F72:G72 F74:G74 F76:G76 F78:G78 F80:G80 F82:G82 F84:G84 F92:G92 F94:G94 F96:G96 F98:G98 F100:G100 F102:G102 F110:G110 F112:G112 F114:G114 F116:G116 F118:G118 F120:G120 F128:G128 F130:G130 F132:G132 F134:G134 F136:G136 F138:G138 F144:G144 F146:G146 F148:G148 F150:G150" xr:uid="{00000000-0002-0000-0000-000000000000}">
      <formula1>"0,1,2,3,4,5,6,7,8,9,10,11,12,13,14,15"</formula1>
    </dataValidation>
    <dataValidation type="list" allowBlank="1" showInputMessage="1" showErrorMessage="1" sqref="B57:F57 B59:F59 B61:F61 B63:F63 B65:F65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ageMargins left="0.23622047244094491" right="0.23622047244094491" top="0.23622047244094491" bottom="0.23622047244094491" header="0.31496062992125984" footer="0.31496062992125984"/>
  <pageSetup paperSize="9" scale="69" fitToHeight="0" orientation="portrait" r:id="rId1"/>
  <rowBreaks count="3" manualBreakCount="3">
    <brk id="52" max="16383" man="1"/>
    <brk id="108" max="16383" man="1"/>
    <brk id="167" max="16383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8</xdr:row>
                    <xdr:rowOff>57150</xdr:rowOff>
                  </from>
                  <to>
                    <xdr:col>3</xdr:col>
                    <xdr:colOff>123825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381000</xdr:colOff>
                    <xdr:row>8</xdr:row>
                    <xdr:rowOff>76200</xdr:rowOff>
                  </from>
                  <to>
                    <xdr:col>9</xdr:col>
                    <xdr:colOff>781050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266700</xdr:colOff>
                    <xdr:row>166</xdr:row>
                    <xdr:rowOff>85725</xdr:rowOff>
                  </from>
                  <to>
                    <xdr:col>1</xdr:col>
                    <xdr:colOff>571500</xdr:colOff>
                    <xdr:row>166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266700</xdr:colOff>
                    <xdr:row>166</xdr:row>
                    <xdr:rowOff>371475</xdr:rowOff>
                  </from>
                  <to>
                    <xdr:col>1</xdr:col>
                    <xdr:colOff>495300</xdr:colOff>
                    <xdr:row>166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266700</xdr:colOff>
                    <xdr:row>166</xdr:row>
                    <xdr:rowOff>666750</xdr:rowOff>
                  </from>
                  <to>
                    <xdr:col>1</xdr:col>
                    <xdr:colOff>571500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31</xdr:row>
                    <xdr:rowOff>180975</xdr:rowOff>
                  </from>
                  <to>
                    <xdr:col>1</xdr:col>
                    <xdr:colOff>495300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</xdr:col>
                    <xdr:colOff>200025</xdr:colOff>
                    <xdr:row>31</xdr:row>
                    <xdr:rowOff>514350</xdr:rowOff>
                  </from>
                  <to>
                    <xdr:col>1</xdr:col>
                    <xdr:colOff>504825</xdr:colOff>
                    <xdr:row>31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31</xdr:row>
                    <xdr:rowOff>866775</xdr:rowOff>
                  </from>
                  <to>
                    <xdr:col>1</xdr:col>
                    <xdr:colOff>504825</xdr:colOff>
                    <xdr:row>31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200025</xdr:rowOff>
                  </from>
                  <to>
                    <xdr:col>8</xdr:col>
                    <xdr:colOff>847725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10</xdr:col>
                    <xdr:colOff>485775</xdr:colOff>
                    <xdr:row>47</xdr:row>
                    <xdr:rowOff>200025</xdr:rowOff>
                  </from>
                  <to>
                    <xdr:col>10</xdr:col>
                    <xdr:colOff>1123950</xdr:colOff>
                    <xdr:row>47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BBB8-EF73-434B-84EC-25E780B93D38}">
  <sheetPr codeName="Arkusz10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479A9B3E-70A2-4F94-8320-5B00CEC4E219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CA342674-26BB-452F-B747-FF5DF186B485}">
      <formula1>",Z,N,B, ,"</formula1>
    </dataValidation>
    <dataValidation type="list" allowBlank="1" showInputMessage="1" showErrorMessage="1" sqref="B16 B18 B20 B22 B24 B26 B28 B30 B32 B34 B36 B38 B40 B42 B44 B46 B48 B50 B52" xr:uid="{4DC0A454-9517-4378-8B6D-7C6D2A7BD46D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44D0079B-C096-4919-98B4-2F47F6F2E05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4CB73881-E7B8-4FAE-A697-5F9A824AAB6F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66D4-B0D8-43DD-83EE-723C518D2C75}">
  <sheetPr codeName="Arkusz11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C75BD12E-B9BB-42B2-BA40-EEE8A65ACD86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122E9FD3-33C0-400A-BDF6-5B3F74BAF8F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EF383071-424E-450B-A355-F4D20A4CE033}">
      <formula1>",Z,N,B"</formula1>
    </dataValidation>
    <dataValidation type="list" allowBlank="1" showInputMessage="1" showErrorMessage="1" sqref="B14" xr:uid="{0B4B1FC8-8008-475E-91E9-3C5BFFD6A1EA}">
      <formula1>",Z,N,B, ,"</formula1>
    </dataValidation>
    <dataValidation type="list" allowBlank="1" showInputMessage="1" showErrorMessage="1" sqref="D14 D16 D18 D20 D22 D24 D26 D28 D30 D32 D34 D36 D38 D40 D42 D44 D46 D48 D50 D52" xr:uid="{AAFDA6C1-B331-4206-9D73-0650CBB28303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19A4-692F-487B-AE1A-E85B08A3BEE2}">
  <sheetPr codeName="Arkusz12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64FA70B0-291E-439A-B75C-554685A18ACE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9DF7B2E8-8AE2-4CF7-9899-F90B01914A5B}">
      <formula1>",Z,N,B, ,"</formula1>
    </dataValidation>
    <dataValidation type="list" allowBlank="1" showInputMessage="1" showErrorMessage="1" sqref="B16 B18 B20 B22 B24 B26 B28 B30 B32 B34 B36 B38 B40 B42 B44 B46 B48 B50 B52" xr:uid="{F01D113E-C06D-45C4-AC0A-08F4C05769E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52D363C0-A506-4693-B678-7CC4F9545F89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A463F5AB-CEA8-4F36-A760-73192886BCF8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4D437-F0DA-4058-9980-E1896B2CC880}">
  <sheetPr codeName="Arkusz13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EEC3C16C-342B-4AB9-A4AC-319BDB938F5A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7155E3BF-0173-407F-B989-B7EBD4A8F35F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2A57C1BA-67C3-4D51-8536-D3FA98BE9790}">
      <formula1>",Z,N,B"</formula1>
    </dataValidation>
    <dataValidation type="list" allowBlank="1" showInputMessage="1" showErrorMessage="1" sqref="B14" xr:uid="{FD4433A1-53E2-4964-870C-62630F7E5D92}">
      <formula1>",Z,N,B, ,"</formula1>
    </dataValidation>
    <dataValidation type="list" allowBlank="1" showInputMessage="1" showErrorMessage="1" sqref="D14 D16 D18 D20 D22 D24 D26 D28 D30 D32 D34 D36 D38 D40 D42 D44 D46 D48 D50 D52" xr:uid="{F4D6BF83-1D0A-40BC-A988-AA32FA41ACAC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7C04-B0FD-4D04-ADA4-639AE0683438}">
  <sheetPr codeName="Arkusz14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CC3000D2-2A80-4E4F-933E-CAE4D20BB1DC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8170646-F838-4A15-9901-4E6F7325E279}">
      <formula1>",Z,N,B, ,"</formula1>
    </dataValidation>
    <dataValidation type="list" allowBlank="1" showInputMessage="1" showErrorMessage="1" sqref="B16 B18 B20 B22 B24 B26 B28 B30 B32 B34 B36 B38 B40 B42 B44 B46 B48 B50 B52" xr:uid="{DFA8E5C9-2536-46D5-8682-21F9665E71F5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5174324C-7467-46A1-85A0-03532D6EFC74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D7990A11-409A-4DC6-AAAE-7F3EF42E865D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3B684-8C92-4564-A865-29F87469D156}">
  <sheetPr codeName="Arkusz15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49ABF79C-D015-4D21-B1C7-B3AF406BC96E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CCE73A56-CB6C-4DB6-989C-9DC9254F4D39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AF7DC0EB-0089-418F-85F9-8AC2A2F5E0CE}">
      <formula1>",Z,N,B"</formula1>
    </dataValidation>
    <dataValidation type="list" allowBlank="1" showInputMessage="1" showErrorMessage="1" sqref="B14" xr:uid="{169A26CF-CD42-4279-B3B1-141D1A43D75D}">
      <formula1>",Z,N,B, ,"</formula1>
    </dataValidation>
    <dataValidation type="list" allowBlank="1" showInputMessage="1" showErrorMessage="1" sqref="D14 D16 D18 D20 D22 D24 D26 D28 D30 D32 D34 D36 D38 D40 D42 D44 D46 D48 D50 D52" xr:uid="{DE80E009-1B6A-4CF7-85BB-789725612996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C02A-5A9D-425E-865E-B675A8E0D79E}">
  <sheetPr codeName="Arkusz16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083F3DDC-6E04-457D-9216-455DD41B3E66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77F22458-A8B0-4ACC-A681-DB2B8DB113B1}">
      <formula1>",Z,N,B, ,"</formula1>
    </dataValidation>
    <dataValidation type="list" allowBlank="1" showInputMessage="1" showErrorMessage="1" sqref="B16 B18 B20 B22 B24 B26 B28 B30 B32 B34 B36 B38 B40 B42 B44 B46 B48 B50 B52" xr:uid="{257A859B-40D0-4C46-8323-38B1C3B2781B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9933F518-FF92-4129-AF1B-630A0A189F29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DEC91508-1A23-4970-A5B1-E31731468AA8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A534-A22E-46C4-B886-C54DB0ED626E}">
  <sheetPr codeName="Arkusz17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3EE0E165-3BAF-4F3C-9B47-C43FC50CF39A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8D11EE59-D4CB-45BA-BEBC-243ACC4866FA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346A8E5B-0A4C-42A2-A291-05A46D0262D2}">
      <formula1>",Z,N,B"</formula1>
    </dataValidation>
    <dataValidation type="list" allowBlank="1" showInputMessage="1" showErrorMessage="1" sqref="B14" xr:uid="{3205BC76-8719-47F4-8381-8F20FF1D19C0}">
      <formula1>",Z,N,B, ,"</formula1>
    </dataValidation>
    <dataValidation type="list" allowBlank="1" showInputMessage="1" showErrorMessage="1" sqref="D14 D16 D18 D20 D22 D24 D26 D28 D30 D32 D34 D36 D38 D40 D42 D44 D46 D48 D50 D52" xr:uid="{530AA36E-831E-4262-89FF-E77ED59F243C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97F6-D2A2-4438-A057-1D962F044B7C}">
  <sheetPr codeName="Arkusz18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58E8DAB2-3525-4CBC-A568-88D170FDE856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30951FEF-CE23-40AA-93AE-C645B04D597A}">
      <formula1>",Z,N,B, ,"</formula1>
    </dataValidation>
    <dataValidation type="list" allowBlank="1" showInputMessage="1" showErrorMessage="1" sqref="B16 B18 B20 B22 B24 B26 B28 B30 B32 B34 B36 B38 B40 B42 B44 B46 B48 B50 B52" xr:uid="{C99A7F83-6180-47CD-A36C-6F6408C2B8A4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32864E16-EB6D-43D6-9880-D117A979647E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51D851A5-7969-4C95-B4B6-4FD91DB0FAF3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A46C-328F-4101-82FE-77CE8A8CC43B}">
  <sheetPr codeName="Arkusz19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4240AD35-97E7-42A0-AFA1-E9885BAC095A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804201B-937E-497C-894C-C01C3CC55354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13C8F887-A100-4B7A-9CCD-30C1259849CB}">
      <formula1>",Z,N,B"</formula1>
    </dataValidation>
    <dataValidation type="list" allowBlank="1" showInputMessage="1" showErrorMessage="1" sqref="B14" xr:uid="{D34D2365-F91C-42D4-8A8E-CFFA87E6830B}">
      <formula1>",Z,N,B, ,"</formula1>
    </dataValidation>
    <dataValidation type="list" allowBlank="1" showInputMessage="1" showErrorMessage="1" sqref="D14 D16 D18 D20 D22 D24 D26 D28 D30 D32 D34 D36 D38 D40 D42 D44 D46 D48 D50 D52" xr:uid="{8069EF4A-6E81-43FF-AB80-97D0E916FE4E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N62"/>
  <sheetViews>
    <sheetView showGridLines="0" tabSelected="1" view="pageBreakPreview" zoomScaleNormal="100" zoomScaleSheetLayoutView="100" workbookViewId="0">
      <selection activeCell="F26" sqref="F26:K26"/>
    </sheetView>
  </sheetViews>
  <sheetFormatPr defaultColWidth="9.140625" defaultRowHeight="12.75" x14ac:dyDescent="0.2"/>
  <cols>
    <col min="1" max="11" width="14" style="1" customWidth="1"/>
    <col min="12" max="12" width="0.85546875" style="1" customWidth="1"/>
    <col min="13" max="13" width="1" style="1" customWidth="1"/>
    <col min="14" max="14" width="1.28515625" style="1" customWidth="1"/>
    <col min="15" max="16384" width="9.140625" style="1"/>
  </cols>
  <sheetData>
    <row r="1" spans="1:14" ht="31.5" customHeight="1" x14ac:dyDescent="0.2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4" ht="25.5" customHeight="1" x14ac:dyDescent="0.25">
      <c r="A2" s="376" t="s">
        <v>372</v>
      </c>
      <c r="B2" s="377"/>
      <c r="C2" s="377"/>
      <c r="D2" s="377"/>
      <c r="E2" s="377"/>
      <c r="F2" s="377"/>
      <c r="G2" s="377"/>
      <c r="H2" s="377"/>
      <c r="I2" s="377"/>
      <c r="J2" s="377"/>
      <c r="K2" s="378"/>
      <c r="L2" s="3"/>
      <c r="M2" s="3"/>
    </row>
    <row r="3" spans="1:14" ht="42.75" customHeight="1" x14ac:dyDescent="0.2">
      <c r="A3" s="379" t="s">
        <v>251</v>
      </c>
      <c r="B3" s="380"/>
      <c r="C3" s="380"/>
      <c r="D3" s="380"/>
      <c r="E3" s="380"/>
      <c r="F3" s="380"/>
      <c r="G3" s="380"/>
      <c r="H3" s="380"/>
      <c r="I3" s="380"/>
      <c r="J3" s="380"/>
      <c r="K3" s="381"/>
    </row>
    <row r="4" spans="1:14" ht="11.25" customHeight="1" x14ac:dyDescent="0.2">
      <c r="A4" s="382" t="s">
        <v>215</v>
      </c>
      <c r="B4" s="383"/>
      <c r="C4" s="362" t="s">
        <v>36</v>
      </c>
      <c r="D4" s="363"/>
      <c r="E4" s="363"/>
      <c r="F4" s="363"/>
      <c r="G4" s="363"/>
      <c r="H4" s="363"/>
      <c r="I4" s="363"/>
      <c r="J4" s="363"/>
      <c r="K4" s="364"/>
    </row>
    <row r="5" spans="1:14" ht="36.75" customHeight="1" x14ac:dyDescent="0.2">
      <c r="A5" s="385"/>
      <c r="B5" s="386"/>
      <c r="C5" s="387"/>
      <c r="D5" s="388"/>
      <c r="E5" s="388"/>
      <c r="F5" s="388"/>
      <c r="G5" s="388"/>
      <c r="H5" s="388"/>
      <c r="I5" s="388"/>
      <c r="J5" s="388"/>
      <c r="K5" s="389"/>
    </row>
    <row r="6" spans="1:14" ht="36" customHeight="1" x14ac:dyDescent="0.2">
      <c r="A6" s="356" t="s">
        <v>395</v>
      </c>
      <c r="B6" s="357"/>
      <c r="C6" s="357"/>
      <c r="D6" s="357"/>
      <c r="E6" s="357"/>
      <c r="F6" s="357"/>
      <c r="G6" s="357"/>
      <c r="H6" s="357"/>
      <c r="I6" s="357"/>
      <c r="J6" s="357"/>
      <c r="K6" s="358"/>
    </row>
    <row r="7" spans="1:14" ht="44.25" customHeight="1" x14ac:dyDescent="0.2">
      <c r="A7" s="17" t="s">
        <v>225</v>
      </c>
      <c r="B7" s="17" t="s">
        <v>226</v>
      </c>
      <c r="C7" s="17" t="s">
        <v>227</v>
      </c>
      <c r="D7" s="17" t="s">
        <v>228</v>
      </c>
      <c r="E7" s="17" t="s">
        <v>229</v>
      </c>
      <c r="F7" s="17" t="s">
        <v>230</v>
      </c>
      <c r="G7" s="17" t="s">
        <v>231</v>
      </c>
      <c r="H7" s="17" t="s">
        <v>232</v>
      </c>
      <c r="I7" s="17" t="s">
        <v>233</v>
      </c>
      <c r="J7" s="17" t="s">
        <v>234</v>
      </c>
      <c r="K7" s="17" t="s">
        <v>235</v>
      </c>
    </row>
    <row r="8" spans="1:14" ht="13.5" customHeight="1" x14ac:dyDescent="0.2">
      <c r="A8" s="74" t="s">
        <v>37</v>
      </c>
      <c r="B8" s="74" t="s">
        <v>38</v>
      </c>
      <c r="C8" s="74" t="s">
        <v>39</v>
      </c>
      <c r="D8" s="74" t="s">
        <v>40</v>
      </c>
      <c r="E8" s="74" t="s">
        <v>41</v>
      </c>
      <c r="F8" s="75" t="s">
        <v>42</v>
      </c>
      <c r="G8" s="74" t="s">
        <v>43</v>
      </c>
      <c r="H8" s="74" t="s">
        <v>44</v>
      </c>
      <c r="I8" s="74" t="s">
        <v>45</v>
      </c>
      <c r="J8" s="74" t="s">
        <v>46</v>
      </c>
      <c r="K8" s="74" t="s">
        <v>47</v>
      </c>
      <c r="N8" s="2"/>
    </row>
    <row r="9" spans="1:14" ht="35.2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N9" s="2"/>
    </row>
    <row r="10" spans="1:14" ht="36" customHeight="1" x14ac:dyDescent="0.2">
      <c r="A10" s="382" t="s">
        <v>530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4"/>
      <c r="N10" s="2"/>
    </row>
    <row r="11" spans="1:14" ht="54" customHeight="1" x14ac:dyDescent="0.2">
      <c r="A11" s="359"/>
      <c r="B11" s="360"/>
      <c r="C11" s="17" t="s">
        <v>236</v>
      </c>
      <c r="D11" s="17" t="s">
        <v>225</v>
      </c>
      <c r="E11" s="17" t="s">
        <v>226</v>
      </c>
      <c r="F11" s="17" t="s">
        <v>237</v>
      </c>
      <c r="G11" s="17" t="s">
        <v>238</v>
      </c>
      <c r="H11" s="17" t="s">
        <v>239</v>
      </c>
      <c r="I11" s="17" t="s">
        <v>233</v>
      </c>
      <c r="J11" s="17" t="s">
        <v>234</v>
      </c>
      <c r="K11" s="17" t="s">
        <v>235</v>
      </c>
    </row>
    <row r="12" spans="1:14" ht="10.5" customHeight="1" x14ac:dyDescent="0.2">
      <c r="A12" s="371" t="s">
        <v>8</v>
      </c>
      <c r="B12" s="372"/>
      <c r="C12" s="76" t="s">
        <v>48</v>
      </c>
      <c r="D12" s="76" t="s">
        <v>49</v>
      </c>
      <c r="E12" s="76" t="s">
        <v>50</v>
      </c>
      <c r="F12" s="76" t="s">
        <v>51</v>
      </c>
      <c r="G12" s="76" t="s">
        <v>52</v>
      </c>
      <c r="H12" s="76" t="s">
        <v>53</v>
      </c>
      <c r="I12" s="77" t="s">
        <v>54</v>
      </c>
      <c r="J12" s="77" t="s">
        <v>55</v>
      </c>
      <c r="K12" s="76" t="s">
        <v>56</v>
      </c>
    </row>
    <row r="13" spans="1:14" ht="32.25" customHeight="1" x14ac:dyDescent="0.2">
      <c r="A13" s="373"/>
      <c r="B13" s="374"/>
      <c r="C13" s="71"/>
      <c r="D13" s="71"/>
      <c r="E13" s="71"/>
      <c r="F13" s="71"/>
      <c r="G13" s="71"/>
      <c r="H13" s="71"/>
      <c r="I13" s="72"/>
      <c r="J13" s="72"/>
      <c r="K13" s="71"/>
    </row>
    <row r="14" spans="1:14" ht="10.5" customHeight="1" x14ac:dyDescent="0.2">
      <c r="A14" s="393" t="s">
        <v>11</v>
      </c>
      <c r="B14" s="394"/>
      <c r="C14" s="76" t="s">
        <v>57</v>
      </c>
      <c r="D14" s="76" t="s">
        <v>58</v>
      </c>
      <c r="E14" s="76" t="s">
        <v>59</v>
      </c>
      <c r="F14" s="76" t="s">
        <v>60</v>
      </c>
      <c r="G14" s="76" t="s">
        <v>61</v>
      </c>
      <c r="H14" s="76" t="s">
        <v>62</v>
      </c>
      <c r="I14" s="77" t="s">
        <v>211</v>
      </c>
      <c r="J14" s="77" t="s">
        <v>63</v>
      </c>
      <c r="K14" s="76" t="s">
        <v>64</v>
      </c>
    </row>
    <row r="15" spans="1:14" ht="37.5" customHeight="1" x14ac:dyDescent="0.2">
      <c r="A15" s="395"/>
      <c r="B15" s="396"/>
      <c r="C15" s="71"/>
      <c r="D15" s="71"/>
      <c r="E15" s="71"/>
      <c r="F15" s="71"/>
      <c r="G15" s="71"/>
      <c r="H15" s="71"/>
      <c r="I15" s="72"/>
      <c r="J15" s="72"/>
      <c r="K15" s="71"/>
    </row>
    <row r="16" spans="1:14" ht="9.75" customHeight="1" x14ac:dyDescent="0.2">
      <c r="A16" s="397" t="s">
        <v>9</v>
      </c>
      <c r="B16" s="398"/>
      <c r="C16" s="76" t="s">
        <v>65</v>
      </c>
      <c r="D16" s="78" t="s">
        <v>66</v>
      </c>
      <c r="E16" s="76" t="s">
        <v>67</v>
      </c>
      <c r="F16" s="78" t="s">
        <v>214</v>
      </c>
      <c r="G16" s="76" t="s">
        <v>212</v>
      </c>
      <c r="H16" s="78" t="s">
        <v>213</v>
      </c>
      <c r="I16" s="77" t="s">
        <v>531</v>
      </c>
      <c r="J16" s="77" t="s">
        <v>16</v>
      </c>
      <c r="K16" s="369"/>
    </row>
    <row r="17" spans="1:12" ht="32.25" customHeight="1" x14ac:dyDescent="0.2">
      <c r="A17" s="399"/>
      <c r="B17" s="400"/>
      <c r="C17" s="71"/>
      <c r="D17" s="73"/>
      <c r="E17" s="71"/>
      <c r="F17" s="73"/>
      <c r="G17" s="71"/>
      <c r="H17" s="73"/>
      <c r="I17" s="72"/>
      <c r="J17" s="72"/>
      <c r="K17" s="370"/>
    </row>
    <row r="18" spans="1:12" ht="11.25" customHeight="1" x14ac:dyDescent="0.2">
      <c r="A18" s="401" t="s">
        <v>10</v>
      </c>
      <c r="B18" s="402"/>
      <c r="C18" s="76" t="s">
        <v>24</v>
      </c>
      <c r="D18" s="76" t="s">
        <v>17</v>
      </c>
      <c r="E18" s="76" t="s">
        <v>25</v>
      </c>
      <c r="F18" s="76" t="s">
        <v>26</v>
      </c>
      <c r="G18" s="369"/>
      <c r="H18" s="369"/>
      <c r="I18" s="77" t="s">
        <v>27</v>
      </c>
      <c r="J18" s="369"/>
      <c r="K18" s="369"/>
    </row>
    <row r="19" spans="1:12" ht="32.25" customHeight="1" x14ac:dyDescent="0.2">
      <c r="A19" s="403"/>
      <c r="B19" s="404"/>
      <c r="C19" s="71"/>
      <c r="D19" s="71"/>
      <c r="E19" s="71"/>
      <c r="F19" s="71"/>
      <c r="G19" s="370"/>
      <c r="H19" s="370"/>
      <c r="I19" s="72"/>
      <c r="J19" s="370"/>
      <c r="K19" s="370"/>
    </row>
    <row r="20" spans="1:12" customFormat="1" ht="15" customHeight="1" x14ac:dyDescent="0.25">
      <c r="A20" s="6" t="s">
        <v>162</v>
      </c>
      <c r="B20" s="28"/>
      <c r="C20" s="7"/>
      <c r="D20" s="7"/>
      <c r="E20" s="7"/>
      <c r="F20" s="7"/>
      <c r="G20" s="7"/>
      <c r="H20" s="7"/>
      <c r="I20" s="7"/>
      <c r="J20" s="7"/>
      <c r="K20" s="44"/>
      <c r="L20" s="104"/>
    </row>
    <row r="21" spans="1:12" customFormat="1" ht="12" customHeight="1" x14ac:dyDescent="0.25">
      <c r="A21" s="361" t="s">
        <v>527</v>
      </c>
      <c r="B21" s="361"/>
      <c r="C21" s="361"/>
      <c r="D21" s="361"/>
      <c r="E21" s="361"/>
      <c r="F21" s="361" t="s">
        <v>528</v>
      </c>
      <c r="G21" s="361"/>
      <c r="H21" s="361"/>
      <c r="I21" s="361"/>
      <c r="J21" s="361"/>
      <c r="K21" s="361"/>
      <c r="L21" s="5"/>
    </row>
    <row r="22" spans="1:12" customFormat="1" ht="42" customHeight="1" x14ac:dyDescent="0.25">
      <c r="A22" s="390"/>
      <c r="B22" s="391"/>
      <c r="C22" s="391"/>
      <c r="D22" s="391"/>
      <c r="E22" s="392"/>
      <c r="F22" s="390"/>
      <c r="G22" s="391"/>
      <c r="H22" s="391"/>
      <c r="I22" s="391"/>
      <c r="J22" s="391"/>
      <c r="K22" s="392"/>
      <c r="L22" s="5"/>
    </row>
    <row r="23" spans="1:12" customFormat="1" ht="12" customHeight="1" x14ac:dyDescent="0.25">
      <c r="A23" s="362" t="s">
        <v>529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4"/>
      <c r="L23" s="5"/>
    </row>
    <row r="24" spans="1:12" customFormat="1" ht="42" customHeight="1" x14ac:dyDescent="0.25">
      <c r="A24" s="390"/>
      <c r="B24" s="391"/>
      <c r="C24" s="391"/>
      <c r="D24" s="391"/>
      <c r="E24" s="391"/>
      <c r="F24" s="391"/>
      <c r="G24" s="391"/>
      <c r="H24" s="391"/>
      <c r="I24" s="391"/>
      <c r="J24" s="391"/>
      <c r="K24" s="392"/>
      <c r="L24" s="5"/>
    </row>
    <row r="25" spans="1:12" customFormat="1" ht="12" customHeight="1" x14ac:dyDescent="0.25">
      <c r="A25" s="365" t="s">
        <v>1150</v>
      </c>
      <c r="B25" s="365"/>
      <c r="C25" s="365"/>
      <c r="D25" s="365"/>
      <c r="E25" s="365"/>
      <c r="F25" s="361" t="s">
        <v>1151</v>
      </c>
      <c r="G25" s="361"/>
      <c r="H25" s="361"/>
      <c r="I25" s="361"/>
      <c r="J25" s="361"/>
      <c r="K25" s="361"/>
      <c r="L25" s="5"/>
    </row>
    <row r="26" spans="1:12" customFormat="1" ht="42" customHeight="1" x14ac:dyDescent="0.25">
      <c r="A26" s="390"/>
      <c r="B26" s="391"/>
      <c r="C26" s="391"/>
      <c r="D26" s="391"/>
      <c r="E26" s="392"/>
      <c r="F26" s="390"/>
      <c r="G26" s="391"/>
      <c r="H26" s="391"/>
      <c r="I26" s="391"/>
      <c r="J26" s="391"/>
      <c r="K26" s="392"/>
      <c r="L26" s="5"/>
    </row>
    <row r="27" spans="1:12" customFormat="1" ht="15" x14ac:dyDescent="0.25">
      <c r="A27" s="366" t="s">
        <v>29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8"/>
      <c r="L27" s="4"/>
    </row>
    <row r="28" spans="1:12" customFormat="1" ht="51.75" customHeight="1" x14ac:dyDescent="0.25">
      <c r="A28" s="350" t="s">
        <v>369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2"/>
      <c r="L28" s="4"/>
    </row>
    <row r="29" spans="1:12" ht="27" customHeight="1" x14ac:dyDescent="0.2">
      <c r="A29" s="350" t="s">
        <v>370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2"/>
    </row>
    <row r="30" spans="1:12" customFormat="1" ht="15" x14ac:dyDescent="0.25">
      <c r="A30" s="353" t="s">
        <v>371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5"/>
      <c r="L30" s="4"/>
    </row>
    <row r="31" spans="1:12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45"/>
    </row>
    <row r="62" spans="14:14" x14ac:dyDescent="0.2">
      <c r="N62" s="1" t="s">
        <v>173</v>
      </c>
    </row>
  </sheetData>
  <sheetProtection algorithmName="SHA-512" hashValue="eVnMcBtjTQ+baASVzFmqvBQC0HjFEM0MrXyiPOQFDJbmUAG+CjaBpurcF9eKVAx6T4y/v/LS88vN4dSYH02rAg==" saltValue="uedcXtXUBZRrghlBe3sKTw==" spinCount="100000" sheet="1" scenarios="1" formatCells="0" selectLockedCells="1"/>
  <mergeCells count="32">
    <mergeCell ref="A24:K24"/>
    <mergeCell ref="A26:E26"/>
    <mergeCell ref="F26:K26"/>
    <mergeCell ref="A14:B15"/>
    <mergeCell ref="A16:B17"/>
    <mergeCell ref="A18:B19"/>
    <mergeCell ref="G18:G19"/>
    <mergeCell ref="A22:E22"/>
    <mergeCell ref="F22:K22"/>
    <mergeCell ref="A1:K1"/>
    <mergeCell ref="A2:K2"/>
    <mergeCell ref="A3:K3"/>
    <mergeCell ref="C4:K4"/>
    <mergeCell ref="A10:K10"/>
    <mergeCell ref="A4:B5"/>
    <mergeCell ref="C5:K5"/>
    <mergeCell ref="A28:K28"/>
    <mergeCell ref="A29:K29"/>
    <mergeCell ref="A30:K30"/>
    <mergeCell ref="A6:K6"/>
    <mergeCell ref="A11:B11"/>
    <mergeCell ref="A21:E21"/>
    <mergeCell ref="F21:K21"/>
    <mergeCell ref="A23:K23"/>
    <mergeCell ref="A25:E25"/>
    <mergeCell ref="F25:K25"/>
    <mergeCell ref="A27:K27"/>
    <mergeCell ref="K16:K17"/>
    <mergeCell ref="K18:K19"/>
    <mergeCell ref="J18:J19"/>
    <mergeCell ref="H18:H19"/>
    <mergeCell ref="A12:B13"/>
  </mergeCells>
  <phoneticPr fontId="13" type="noConversion"/>
  <pageMargins left="0.25" right="0.25" top="0.75" bottom="0.75" header="0.3" footer="0.3"/>
  <pageSetup paperSize="9"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16EB-0996-4C47-9629-7DEC0BC3DD13}">
  <sheetPr codeName="Arkusz20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74C0B0D4-B5AD-4593-AF70-0C35F5EDDBD4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B1DB3001-ECB3-4281-8297-ADE5BAEC5757}">
      <formula1>",Z,N,B, ,"</formula1>
    </dataValidation>
    <dataValidation type="list" allowBlank="1" showInputMessage="1" showErrorMessage="1" sqref="B16 B18 B20 B22 B24 B26 B28 B30 B32 B34 B36 B38 B40 B42 B44 B46 B48 B50 B52" xr:uid="{458A2BC2-2BB9-427F-8A6E-D392F33FC028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763FC3D3-BB01-4D9F-8E3B-D348E5BF57A1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C91779D3-61AF-489A-B565-B3403FF13489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4D40-590D-40E7-AD4C-7DD7DAA4680F}">
  <sheetPr codeName="Arkusz21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5ECD67D6-0FF3-4A05-A18D-D04FD7030523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66FBC224-461E-4361-BF4A-BE766E4EACD1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4CDB6180-CBF0-4F5D-BC11-68CD2F25A082}">
      <formula1>",Z,N,B"</formula1>
    </dataValidation>
    <dataValidation type="list" allowBlank="1" showInputMessage="1" showErrorMessage="1" sqref="B14" xr:uid="{28D8A3F9-3E87-4BBA-944C-CC8511F629E6}">
      <formula1>",Z,N,B, ,"</formula1>
    </dataValidation>
    <dataValidation type="list" allowBlank="1" showInputMessage="1" showErrorMessage="1" sqref="D14 D16 D18 D20 D22 D24 D26 D28 D30 D32 D34 D36 D38 D40 D42 D44 D46 D48 D50 D52" xr:uid="{C4EB9D04-F105-4F05-B48E-B37AA99A86B2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0FE1-1AB9-444F-807E-9BB186D2D6C1}">
  <sheetPr codeName="Arkusz22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61FE6F71-02E6-425A-B6E7-A09515614E11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9DB2B30D-85CF-44D9-8386-7863D004CBB1}">
      <formula1>",Z,N,B, ,"</formula1>
    </dataValidation>
    <dataValidation type="list" allowBlank="1" showInputMessage="1" showErrorMessage="1" sqref="B16 B18 B20 B22 B24 B26 B28 B30 B32 B34 B36 B38 B40 B42 B44 B46 B48 B50 B52" xr:uid="{CECA111B-6AF7-478F-8F8F-3125434C0CBF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ED16894A-0B03-411C-8171-6E594FE24EE7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99205FBB-ACEC-4E13-AA6B-5C9CF0DA60C4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KW08kjHhEO62jSkjwzpW3d/9yLyHGnig0T0jdAZflOaF5h4tAzvVw5atZ2MgvRzo88hZDmkvUQn9ZKr7OM5kdw==" saltValue="4WJACZeULU+VsSAckbzTwg==" spinCount="100000" sheet="1" objects="1" scenarios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200-000002000000}">
      <formula1>",Z,N,B"</formula1>
    </dataValidation>
    <dataValidation type="list" allowBlank="1" showInputMessage="1" showErrorMessage="1" sqref="B14" xr:uid="{00000000-0002-0000-02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1685-248A-4F78-A21D-8E0297786589}">
  <sheetPr codeName="Arkusz4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/Xft+U79EMN5REoS2JHrcwzGvIYwgviufyms6KhWow70Gc32YK52VdfRcJ1Ln4fpxlY0Mvl5fnzRbJFTT/i7ZA==" saltValue="x+qx7ojjGz2UdG0ZTe5hSQ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7A06ACD8-9F3D-4E34-88C6-A2F1B89AA768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E6067014-8A23-42F8-8FB1-E01EB76CEC84}">
      <formula1>",Z,N,B, ,"</formula1>
    </dataValidation>
    <dataValidation type="list" allowBlank="1" showInputMessage="1" showErrorMessage="1" sqref="B16 B18 B20 B22 B24 B26 B28 B30 B32 B34 B36 B38 B40 B42 B44 B46 B48 B50 B52" xr:uid="{2302237A-9ADC-4E51-A1DA-D648447E2F12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3EF254A0-6EC2-46CB-94BF-76B88128A3A9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EDC3903F-D152-4926-B84D-92EF16AF504B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8DFC-FC43-4127-A6B4-C9EC12D92FFE}">
  <sheetPr codeName="Arkusz5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50DCA21A-6A92-49A7-B2EB-B327574EFC5A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98CB5F87-FD84-4D20-A1CE-749382510499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96564910-04AD-4645-895B-703A85994427}">
      <formula1>",Z,N,B"</formula1>
    </dataValidation>
    <dataValidation type="list" allowBlank="1" showInputMessage="1" showErrorMessage="1" sqref="B14" xr:uid="{7BF0D126-3D35-4935-B8C7-9C87B28ED447}">
      <formula1>",Z,N,B, ,"</formula1>
    </dataValidation>
    <dataValidation type="list" allowBlank="1" showInputMessage="1" showErrorMessage="1" sqref="D14 D16 D18 D20 D22 D24 D26 D28 D30 D32 D34 D36 D38 D40 D42 D44 D46 D48 D50 D52" xr:uid="{16F61E19-67E4-4293-8192-94F6C41911B4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AAE4-F2F8-43F2-A130-AE480283A7A7}">
  <sheetPr codeName="Arkusz6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10EF0BE8-C0CE-4CBE-89C1-ADA913A23549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B07F8BFB-188D-4739-A563-F81EE1629C1B}">
      <formula1>",Z,N,B, ,"</formula1>
    </dataValidation>
    <dataValidation type="list" allowBlank="1" showInputMessage="1" showErrorMessage="1" sqref="B16 B18 B20 B22 B24 B26 B28 B30 B32 B34 B36 B38 B40 B42 B44 B46 B48 B50 B52" xr:uid="{6FDC3BD0-0906-4F37-967B-34E16356F314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A8856432-374A-491F-AD23-F67FB87A6298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5C496875-4137-4652-A960-F10B042C0301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95FB-D468-42EE-8106-75072B9BAAE2}">
  <sheetPr codeName="Arkusz7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1FFDD928-7DB0-4A59-902F-30B328F4EE1D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97C947DB-5071-4629-A2FE-7219FE3C6B33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37634FB8-6031-4E0E-9FEE-F9D7AEFB515A}">
      <formula1>",Z,N,B"</formula1>
    </dataValidation>
    <dataValidation type="list" allowBlank="1" showInputMessage="1" showErrorMessage="1" sqref="B14" xr:uid="{3E2A792E-1BD5-48C5-B14E-5B12D0CA0EED}">
      <formula1>",Z,N,B, ,"</formula1>
    </dataValidation>
    <dataValidation type="list" allowBlank="1" showInputMessage="1" showErrorMessage="1" sqref="D14 D16 D18 D20 D22 D24 D26 D28 D30 D32 D34 D36 D38 D40 D42 D44 D46 D48 D50 D52" xr:uid="{CEF3E1DF-B142-4F67-A6CE-59AB55087107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2E0F-13AD-4618-94E2-26FAABE42744}">
  <sheetPr codeName="Arkusz8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D14 D16 D18 D20 D22 D24 D26 D28 D30 D32 D34 D36 D38 D40 D42 D44 D46 D48 D50 D52" xr:uid="{5D24CAAB-05D0-42E2-B6A8-55C4FF9A92C5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BF7E2EC6-AA27-45DF-A18D-0C837CD6D50D}">
      <formula1>",Z,N,B, ,"</formula1>
    </dataValidation>
    <dataValidation type="list" allowBlank="1" showInputMessage="1" showErrorMessage="1" sqref="B16 B18 B20 B22 B24 B26 B28 B30 B32 B34 B36 B38 B40 B42 B44 B46 B48 B50 B52" xr:uid="{A8222AA4-D80A-43B9-893C-8BAA3287CAAC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FD0421C4-384C-4588-88A6-6C8061A8FBCB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AAD93E87-E42C-4980-A888-E9D954F944A2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6EFA-1AA2-4B29-B9BE-C1F31FE6A4F3}">
  <sheetPr codeName="Arkusz9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D14" sqref="D14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</row>
    <row r="2" spans="1:45" ht="18" customHeight="1" x14ac:dyDescent="0.25">
      <c r="A2" s="496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07"/>
    </row>
    <row r="3" spans="1:45" ht="79.5" customHeight="1" x14ac:dyDescent="0.25">
      <c r="A3" s="499" t="s">
        <v>263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1"/>
      <c r="AS3" s="4"/>
    </row>
    <row r="4" spans="1:45" ht="17.25" customHeight="1" x14ac:dyDescent="0.25">
      <c r="A4" s="502" t="s">
        <v>366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4"/>
      <c r="AS4" s="107"/>
    </row>
    <row r="5" spans="1:45" ht="10.5" customHeight="1" x14ac:dyDescent="0.25">
      <c r="A5" s="79"/>
      <c r="B5" s="505" t="s">
        <v>248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7"/>
      <c r="U5" s="505" t="s">
        <v>247</v>
      </c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8"/>
      <c r="AS5" s="107"/>
    </row>
    <row r="6" spans="1:45" ht="42.75" customHeight="1" x14ac:dyDescent="0.25">
      <c r="A6" s="80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468"/>
      <c r="AS6" s="107"/>
    </row>
    <row r="7" spans="1:45" ht="16.5" customHeight="1" thickBot="1" x14ac:dyDescent="0.3">
      <c r="A7" s="469" t="s">
        <v>367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1"/>
      <c r="AS7" s="107"/>
    </row>
    <row r="8" spans="1:45" ht="16.5" customHeight="1" x14ac:dyDescent="0.25">
      <c r="A8" s="472" t="s">
        <v>358</v>
      </c>
      <c r="B8" s="474" t="s">
        <v>264</v>
      </c>
      <c r="C8" s="29" t="s">
        <v>166</v>
      </c>
      <c r="D8" s="476" t="s">
        <v>250</v>
      </c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9"/>
      <c r="AR8" s="480" t="s">
        <v>288</v>
      </c>
    </row>
    <row r="9" spans="1:45" ht="36.75" customHeight="1" x14ac:dyDescent="0.25">
      <c r="A9" s="473"/>
      <c r="B9" s="475"/>
      <c r="C9" s="482" t="s">
        <v>249</v>
      </c>
      <c r="D9" s="473" t="s">
        <v>265</v>
      </c>
      <c r="E9" s="483" t="s">
        <v>266</v>
      </c>
      <c r="F9" s="475" t="s">
        <v>427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83"/>
      <c r="AR9" s="481"/>
    </row>
    <row r="10" spans="1:45" ht="21" customHeight="1" x14ac:dyDescent="0.25">
      <c r="A10" s="473"/>
      <c r="B10" s="475"/>
      <c r="C10" s="482"/>
      <c r="D10" s="473"/>
      <c r="E10" s="483"/>
      <c r="F10" s="484" t="s">
        <v>396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 t="s">
        <v>33</v>
      </c>
      <c r="R10" s="486"/>
      <c r="S10" s="486"/>
      <c r="T10" s="486"/>
      <c r="U10" s="486"/>
      <c r="V10" s="486"/>
      <c r="W10" s="486"/>
      <c r="X10" s="487"/>
      <c r="Y10" s="488" t="s">
        <v>32</v>
      </c>
      <c r="Z10" s="489"/>
      <c r="AA10" s="489"/>
      <c r="AB10" s="489"/>
      <c r="AC10" s="489"/>
      <c r="AD10" s="489"/>
      <c r="AE10" s="489"/>
      <c r="AF10" s="490"/>
      <c r="AG10" s="491" t="s">
        <v>34</v>
      </c>
      <c r="AH10" s="492"/>
      <c r="AI10" s="492"/>
      <c r="AJ10" s="492"/>
      <c r="AK10" s="492"/>
      <c r="AL10" s="492"/>
      <c r="AM10" s="493"/>
      <c r="AN10" s="494" t="s">
        <v>35</v>
      </c>
      <c r="AO10" s="495"/>
      <c r="AP10" s="495"/>
      <c r="AQ10" s="495"/>
      <c r="AR10" s="481"/>
    </row>
    <row r="11" spans="1:45" ht="45" customHeight="1" x14ac:dyDescent="0.25">
      <c r="A11" s="473"/>
      <c r="B11" s="475"/>
      <c r="C11" s="482"/>
      <c r="D11" s="473"/>
      <c r="E11" s="483"/>
      <c r="F11" s="18" t="s">
        <v>284</v>
      </c>
      <c r="G11" s="18" t="s">
        <v>285</v>
      </c>
      <c r="H11" s="18" t="s">
        <v>286</v>
      </c>
      <c r="I11" s="18" t="s">
        <v>276</v>
      </c>
      <c r="J11" s="18" t="s">
        <v>365</v>
      </c>
      <c r="K11" s="18" t="s">
        <v>277</v>
      </c>
      <c r="L11" s="18" t="s">
        <v>278</v>
      </c>
      <c r="M11" s="18" t="s">
        <v>279</v>
      </c>
      <c r="N11" s="38" t="s">
        <v>399</v>
      </c>
      <c r="O11" s="38" t="s">
        <v>400</v>
      </c>
      <c r="P11" s="38" t="s">
        <v>401</v>
      </c>
      <c r="Q11" s="18" t="s">
        <v>284</v>
      </c>
      <c r="R11" s="18" t="s">
        <v>285</v>
      </c>
      <c r="S11" s="18" t="s">
        <v>365</v>
      </c>
      <c r="T11" s="18" t="s">
        <v>397</v>
      </c>
      <c r="U11" s="18" t="s">
        <v>398</v>
      </c>
      <c r="V11" s="38" t="s">
        <v>399</v>
      </c>
      <c r="W11" s="38" t="s">
        <v>400</v>
      </c>
      <c r="X11" s="38" t="s">
        <v>401</v>
      </c>
      <c r="Y11" s="18" t="s">
        <v>284</v>
      </c>
      <c r="Z11" s="18" t="s">
        <v>285</v>
      </c>
      <c r="AA11" s="18" t="s">
        <v>365</v>
      </c>
      <c r="AB11" s="18" t="s">
        <v>397</v>
      </c>
      <c r="AC11" s="18" t="s">
        <v>398</v>
      </c>
      <c r="AD11" s="38" t="s">
        <v>399</v>
      </c>
      <c r="AE11" s="38" t="s">
        <v>400</v>
      </c>
      <c r="AF11" s="38" t="s">
        <v>401</v>
      </c>
      <c r="AG11" s="18" t="s">
        <v>284</v>
      </c>
      <c r="AH11" s="18" t="s">
        <v>285</v>
      </c>
      <c r="AI11" s="18" t="s">
        <v>365</v>
      </c>
      <c r="AJ11" s="18" t="s">
        <v>397</v>
      </c>
      <c r="AK11" s="18" t="s">
        <v>398</v>
      </c>
      <c r="AL11" s="38" t="s">
        <v>399</v>
      </c>
      <c r="AM11" s="38" t="s">
        <v>400</v>
      </c>
      <c r="AN11" s="18" t="s">
        <v>284</v>
      </c>
      <c r="AO11" s="18" t="s">
        <v>285</v>
      </c>
      <c r="AP11" s="18" t="s">
        <v>365</v>
      </c>
      <c r="AQ11" s="42" t="s">
        <v>399</v>
      </c>
      <c r="AR11" s="481"/>
      <c r="AS11" s="100"/>
    </row>
    <row r="12" spans="1:45" ht="14.25" customHeight="1" thickBot="1" x14ac:dyDescent="0.3">
      <c r="A12" s="31" t="s">
        <v>163</v>
      </c>
      <c r="B12" s="32" t="s">
        <v>164</v>
      </c>
      <c r="C12" s="39" t="s">
        <v>165</v>
      </c>
      <c r="D12" s="31" t="s">
        <v>261</v>
      </c>
      <c r="E12" s="40" t="s">
        <v>262</v>
      </c>
      <c r="F12" s="30" t="s">
        <v>364</v>
      </c>
      <c r="G12" s="30" t="s">
        <v>267</v>
      </c>
      <c r="H12" s="30" t="s">
        <v>268</v>
      </c>
      <c r="I12" s="30" t="s">
        <v>269</v>
      </c>
      <c r="J12" s="30" t="s">
        <v>270</v>
      </c>
      <c r="K12" s="30" t="s">
        <v>271</v>
      </c>
      <c r="L12" s="30" t="s">
        <v>272</v>
      </c>
      <c r="M12" s="30" t="s">
        <v>273</v>
      </c>
      <c r="N12" s="30" t="s">
        <v>274</v>
      </c>
      <c r="O12" s="30" t="s">
        <v>280</v>
      </c>
      <c r="P12" s="30" t="s">
        <v>281</v>
      </c>
      <c r="Q12" s="30" t="s">
        <v>282</v>
      </c>
      <c r="R12" s="30" t="s">
        <v>283</v>
      </c>
      <c r="S12" s="30" t="s">
        <v>402</v>
      </c>
      <c r="T12" s="30" t="s">
        <v>403</v>
      </c>
      <c r="U12" s="30" t="s">
        <v>404</v>
      </c>
      <c r="V12" s="30" t="s">
        <v>405</v>
      </c>
      <c r="W12" s="30" t="s">
        <v>0</v>
      </c>
      <c r="X12" s="30" t="s">
        <v>425</v>
      </c>
      <c r="Y12" s="30" t="s">
        <v>406</v>
      </c>
      <c r="Z12" s="30" t="s">
        <v>407</v>
      </c>
      <c r="AA12" s="30" t="s">
        <v>408</v>
      </c>
      <c r="AB12" s="30" t="s">
        <v>409</v>
      </c>
      <c r="AC12" s="30" t="s">
        <v>410</v>
      </c>
      <c r="AD12" s="30" t="s">
        <v>411</v>
      </c>
      <c r="AE12" s="30" t="s">
        <v>412</v>
      </c>
      <c r="AF12" s="30" t="s">
        <v>413</v>
      </c>
      <c r="AG12" s="30" t="s">
        <v>414</v>
      </c>
      <c r="AH12" s="30" t="s">
        <v>415</v>
      </c>
      <c r="AI12" s="30" t="s">
        <v>416</v>
      </c>
      <c r="AJ12" s="30" t="s">
        <v>417</v>
      </c>
      <c r="AK12" s="30" t="s">
        <v>418</v>
      </c>
      <c r="AL12" s="30" t="s">
        <v>419</v>
      </c>
      <c r="AM12" s="30" t="s">
        <v>420</v>
      </c>
      <c r="AN12" s="30" t="s">
        <v>421</v>
      </c>
      <c r="AO12" s="30" t="s">
        <v>422</v>
      </c>
      <c r="AP12" s="30" t="s">
        <v>423</v>
      </c>
      <c r="AQ12" s="40" t="s">
        <v>424</v>
      </c>
      <c r="AR12" s="41" t="s">
        <v>1153</v>
      </c>
      <c r="AS12" s="100"/>
    </row>
    <row r="13" spans="1:45" ht="10.5" customHeight="1" x14ac:dyDescent="0.25">
      <c r="A13" s="84" t="s">
        <v>38</v>
      </c>
      <c r="B13" s="85" t="s">
        <v>58</v>
      </c>
      <c r="C13" s="86" t="s">
        <v>27</v>
      </c>
      <c r="D13" s="102" t="s">
        <v>86</v>
      </c>
      <c r="E13" s="85" t="s">
        <v>99</v>
      </c>
      <c r="F13" s="85" t="s">
        <v>119</v>
      </c>
      <c r="G13" s="85" t="s">
        <v>141</v>
      </c>
      <c r="H13" s="85" t="s">
        <v>176</v>
      </c>
      <c r="I13" s="85" t="s">
        <v>196</v>
      </c>
      <c r="J13" s="85" t="s">
        <v>293</v>
      </c>
      <c r="K13" s="85" t="s">
        <v>301</v>
      </c>
      <c r="L13" s="85" t="s">
        <v>309</v>
      </c>
      <c r="M13" s="85" t="s">
        <v>505</v>
      </c>
      <c r="N13" s="85" t="s">
        <v>519</v>
      </c>
      <c r="O13" s="87" t="s">
        <v>577</v>
      </c>
      <c r="P13" s="85" t="s">
        <v>545</v>
      </c>
      <c r="Q13" s="85" t="s">
        <v>559</v>
      </c>
      <c r="R13" s="85" t="s">
        <v>563</v>
      </c>
      <c r="S13" s="85" t="s">
        <v>595</v>
      </c>
      <c r="T13" s="85" t="s">
        <v>615</v>
      </c>
      <c r="U13" s="85" t="s">
        <v>635</v>
      </c>
      <c r="V13" s="85" t="s">
        <v>655</v>
      </c>
      <c r="W13" s="85" t="s">
        <v>675</v>
      </c>
      <c r="X13" s="85" t="s">
        <v>695</v>
      </c>
      <c r="Y13" s="85" t="s">
        <v>715</v>
      </c>
      <c r="Z13" s="85" t="s">
        <v>735</v>
      </c>
      <c r="AA13" s="85" t="s">
        <v>755</v>
      </c>
      <c r="AB13" s="85" t="s">
        <v>775</v>
      </c>
      <c r="AC13" s="85" t="s">
        <v>795</v>
      </c>
      <c r="AD13" s="85" t="s">
        <v>815</v>
      </c>
      <c r="AE13" s="85" t="s">
        <v>835</v>
      </c>
      <c r="AF13" s="87" t="s">
        <v>868</v>
      </c>
      <c r="AG13" s="85" t="s">
        <v>888</v>
      </c>
      <c r="AH13" s="85" t="s">
        <v>908</v>
      </c>
      <c r="AI13" s="85" t="s">
        <v>928</v>
      </c>
      <c r="AJ13" s="87" t="s">
        <v>948</v>
      </c>
      <c r="AK13" s="85" t="s">
        <v>958</v>
      </c>
      <c r="AL13" s="85" t="s">
        <v>978</v>
      </c>
      <c r="AM13" s="85" t="s">
        <v>998</v>
      </c>
      <c r="AN13" s="85" t="s">
        <v>1018</v>
      </c>
      <c r="AO13" s="85" t="s">
        <v>1038</v>
      </c>
      <c r="AP13" s="85" t="s">
        <v>1055</v>
      </c>
      <c r="AQ13" s="88" t="s">
        <v>1075</v>
      </c>
      <c r="AR13" s="110" t="s">
        <v>1095</v>
      </c>
      <c r="AS13" s="22"/>
    </row>
    <row r="14" spans="1:45" ht="29.25" customHeight="1" x14ac:dyDescent="0.25">
      <c r="A14" s="129"/>
      <c r="B14" s="99"/>
      <c r="C14" s="98"/>
      <c r="D14" s="101"/>
      <c r="E14" s="97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14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22"/>
    </row>
    <row r="15" spans="1:45" ht="8.25" customHeight="1" x14ac:dyDescent="0.25">
      <c r="A15" s="90" t="s">
        <v>39</v>
      </c>
      <c r="B15" s="89" t="s">
        <v>59</v>
      </c>
      <c r="C15" s="91" t="s">
        <v>68</v>
      </c>
      <c r="D15" s="103" t="s">
        <v>1</v>
      </c>
      <c r="E15" s="89" t="s">
        <v>100</v>
      </c>
      <c r="F15" s="127" t="s">
        <v>120</v>
      </c>
      <c r="G15" s="127" t="s">
        <v>142</v>
      </c>
      <c r="H15" s="127" t="s">
        <v>177</v>
      </c>
      <c r="I15" s="127" t="s">
        <v>197</v>
      </c>
      <c r="J15" s="127" t="s">
        <v>294</v>
      </c>
      <c r="K15" s="127" t="s">
        <v>302</v>
      </c>
      <c r="L15" s="127" t="s">
        <v>310</v>
      </c>
      <c r="M15" s="127" t="s">
        <v>506</v>
      </c>
      <c r="N15" s="127" t="s">
        <v>520</v>
      </c>
      <c r="O15" s="127" t="s">
        <v>578</v>
      </c>
      <c r="P15" s="127" t="s">
        <v>546</v>
      </c>
      <c r="Q15" s="127" t="s">
        <v>560</v>
      </c>
      <c r="R15" s="127" t="s">
        <v>564</v>
      </c>
      <c r="S15" s="127" t="s">
        <v>596</v>
      </c>
      <c r="T15" s="127" t="s">
        <v>616</v>
      </c>
      <c r="U15" s="127" t="s">
        <v>636</v>
      </c>
      <c r="V15" s="127" t="s">
        <v>656</v>
      </c>
      <c r="W15" s="127" t="s">
        <v>676</v>
      </c>
      <c r="X15" s="127" t="s">
        <v>696</v>
      </c>
      <c r="Y15" s="127" t="s">
        <v>716</v>
      </c>
      <c r="Z15" s="127" t="s">
        <v>736</v>
      </c>
      <c r="AA15" s="127" t="s">
        <v>756</v>
      </c>
      <c r="AB15" s="127" t="s">
        <v>776</v>
      </c>
      <c r="AC15" s="127" t="s">
        <v>796</v>
      </c>
      <c r="AD15" s="127" t="s">
        <v>816</v>
      </c>
      <c r="AE15" s="127" t="s">
        <v>836</v>
      </c>
      <c r="AF15" s="127" t="s">
        <v>869</v>
      </c>
      <c r="AG15" s="127" t="s">
        <v>889</v>
      </c>
      <c r="AH15" s="127" t="s">
        <v>909</v>
      </c>
      <c r="AI15" s="127" t="s">
        <v>929</v>
      </c>
      <c r="AJ15" s="127" t="s">
        <v>949</v>
      </c>
      <c r="AK15" s="127" t="s">
        <v>959</v>
      </c>
      <c r="AL15" s="127" t="s">
        <v>979</v>
      </c>
      <c r="AM15" s="127" t="s">
        <v>999</v>
      </c>
      <c r="AN15" s="127" t="s">
        <v>1019</v>
      </c>
      <c r="AO15" s="127" t="s">
        <v>1039</v>
      </c>
      <c r="AP15" s="127" t="s">
        <v>1056</v>
      </c>
      <c r="AQ15" s="128" t="s">
        <v>1076</v>
      </c>
      <c r="AR15" s="111" t="s">
        <v>1096</v>
      </c>
    </row>
    <row r="16" spans="1:45" ht="29.25" customHeight="1" x14ac:dyDescent="0.25">
      <c r="A16" s="129"/>
      <c r="B16" s="99"/>
      <c r="C16" s="98"/>
      <c r="D16" s="101"/>
      <c r="E16" s="97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14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90" t="s">
        <v>40</v>
      </c>
      <c r="B17" s="89" t="s">
        <v>60</v>
      </c>
      <c r="C17" s="91" t="s">
        <v>69</v>
      </c>
      <c r="D17" s="103" t="s">
        <v>2</v>
      </c>
      <c r="E17" s="89" t="s">
        <v>101</v>
      </c>
      <c r="F17" s="127" t="s">
        <v>121</v>
      </c>
      <c r="G17" s="127" t="s">
        <v>143</v>
      </c>
      <c r="H17" s="127" t="s">
        <v>178</v>
      </c>
      <c r="I17" s="127" t="s">
        <v>198</v>
      </c>
      <c r="J17" s="127" t="s">
        <v>295</v>
      </c>
      <c r="K17" s="127" t="s">
        <v>303</v>
      </c>
      <c r="L17" s="127" t="s">
        <v>493</v>
      </c>
      <c r="M17" s="127" t="s">
        <v>507</v>
      </c>
      <c r="N17" s="127" t="s">
        <v>521</v>
      </c>
      <c r="O17" s="127" t="s">
        <v>579</v>
      </c>
      <c r="P17" s="127" t="s">
        <v>547</v>
      </c>
      <c r="Q17" s="127" t="s">
        <v>561</v>
      </c>
      <c r="R17" s="127" t="s">
        <v>347</v>
      </c>
      <c r="S17" s="127" t="s">
        <v>597</v>
      </c>
      <c r="T17" s="127" t="s">
        <v>617</v>
      </c>
      <c r="U17" s="127" t="s">
        <v>637</v>
      </c>
      <c r="V17" s="127" t="s">
        <v>657</v>
      </c>
      <c r="W17" s="127" t="s">
        <v>677</v>
      </c>
      <c r="X17" s="127" t="s">
        <v>697</v>
      </c>
      <c r="Y17" s="127" t="s">
        <v>717</v>
      </c>
      <c r="Z17" s="127" t="s">
        <v>737</v>
      </c>
      <c r="AA17" s="127" t="s">
        <v>757</v>
      </c>
      <c r="AB17" s="127" t="s">
        <v>777</v>
      </c>
      <c r="AC17" s="127" t="s">
        <v>797</v>
      </c>
      <c r="AD17" s="127" t="s">
        <v>817</v>
      </c>
      <c r="AE17" s="127" t="s">
        <v>837</v>
      </c>
      <c r="AF17" s="127" t="s">
        <v>870</v>
      </c>
      <c r="AG17" s="127" t="s">
        <v>890</v>
      </c>
      <c r="AH17" s="127" t="s">
        <v>910</v>
      </c>
      <c r="AI17" s="127" t="s">
        <v>930</v>
      </c>
      <c r="AJ17" s="127" t="s">
        <v>950</v>
      </c>
      <c r="AK17" s="127" t="s">
        <v>960</v>
      </c>
      <c r="AL17" s="127" t="s">
        <v>980</v>
      </c>
      <c r="AM17" s="127" t="s">
        <v>1000</v>
      </c>
      <c r="AN17" s="127" t="s">
        <v>1020</v>
      </c>
      <c r="AO17" s="127" t="s">
        <v>1040</v>
      </c>
      <c r="AP17" s="127" t="s">
        <v>1057</v>
      </c>
      <c r="AQ17" s="128" t="s">
        <v>1077</v>
      </c>
      <c r="AR17" s="111" t="s">
        <v>1097</v>
      </c>
    </row>
    <row r="18" spans="1:44" ht="29.25" customHeight="1" x14ac:dyDescent="0.25">
      <c r="A18" s="129"/>
      <c r="B18" s="99"/>
      <c r="C18" s="98"/>
      <c r="D18" s="101"/>
      <c r="E18" s="97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14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90" t="s">
        <v>41</v>
      </c>
      <c r="B19" s="89" t="s">
        <v>61</v>
      </c>
      <c r="C19" s="91" t="s">
        <v>70</v>
      </c>
      <c r="D19" s="103" t="s">
        <v>3</v>
      </c>
      <c r="E19" s="89" t="s">
        <v>102</v>
      </c>
      <c r="F19" s="127" t="s">
        <v>122</v>
      </c>
      <c r="G19" s="127" t="s">
        <v>144</v>
      </c>
      <c r="H19" s="127" t="s">
        <v>179</v>
      </c>
      <c r="I19" s="127" t="s">
        <v>199</v>
      </c>
      <c r="J19" s="127" t="s">
        <v>296</v>
      </c>
      <c r="K19" s="127" t="s">
        <v>304</v>
      </c>
      <c r="L19" s="127" t="s">
        <v>494</v>
      </c>
      <c r="M19" s="127" t="s">
        <v>508</v>
      </c>
      <c r="N19" s="127" t="s">
        <v>522</v>
      </c>
      <c r="O19" s="127" t="s">
        <v>580</v>
      </c>
      <c r="P19" s="127" t="s">
        <v>548</v>
      </c>
      <c r="Q19" s="127" t="s">
        <v>562</v>
      </c>
      <c r="R19" s="127" t="s">
        <v>348</v>
      </c>
      <c r="S19" s="127" t="s">
        <v>598</v>
      </c>
      <c r="T19" s="127" t="s">
        <v>618</v>
      </c>
      <c r="U19" s="127" t="s">
        <v>638</v>
      </c>
      <c r="V19" s="127" t="s">
        <v>658</v>
      </c>
      <c r="W19" s="127" t="s">
        <v>678</v>
      </c>
      <c r="X19" s="127" t="s">
        <v>698</v>
      </c>
      <c r="Y19" s="127" t="s">
        <v>718</v>
      </c>
      <c r="Z19" s="127" t="s">
        <v>738</v>
      </c>
      <c r="AA19" s="127" t="s">
        <v>758</v>
      </c>
      <c r="AB19" s="127" t="s">
        <v>778</v>
      </c>
      <c r="AC19" s="127" t="s">
        <v>798</v>
      </c>
      <c r="AD19" s="127" t="s">
        <v>818</v>
      </c>
      <c r="AE19" s="127" t="s">
        <v>838</v>
      </c>
      <c r="AF19" s="127" t="s">
        <v>871</v>
      </c>
      <c r="AG19" s="127" t="s">
        <v>891</v>
      </c>
      <c r="AH19" s="127" t="s">
        <v>911</v>
      </c>
      <c r="AI19" s="127" t="s">
        <v>931</v>
      </c>
      <c r="AJ19" s="127" t="s">
        <v>951</v>
      </c>
      <c r="AK19" s="127" t="s">
        <v>961</v>
      </c>
      <c r="AL19" s="127" t="s">
        <v>981</v>
      </c>
      <c r="AM19" s="127" t="s">
        <v>1001</v>
      </c>
      <c r="AN19" s="127" t="s">
        <v>1021</v>
      </c>
      <c r="AO19" s="127" t="s">
        <v>1041</v>
      </c>
      <c r="AP19" s="127" t="s">
        <v>1058</v>
      </c>
      <c r="AQ19" s="128" t="s">
        <v>1078</v>
      </c>
      <c r="AR19" s="111" t="s">
        <v>1098</v>
      </c>
    </row>
    <row r="20" spans="1:44" ht="29.25" customHeight="1" x14ac:dyDescent="0.25">
      <c r="A20" s="129"/>
      <c r="B20" s="99"/>
      <c r="C20" s="98"/>
      <c r="D20" s="101"/>
      <c r="E20" s="97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14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90" t="s">
        <v>42</v>
      </c>
      <c r="B21" s="89" t="s">
        <v>62</v>
      </c>
      <c r="C21" s="91" t="s">
        <v>18</v>
      </c>
      <c r="D21" s="103" t="s">
        <v>6</v>
      </c>
      <c r="E21" s="89" t="s">
        <v>103</v>
      </c>
      <c r="F21" s="127" t="s">
        <v>123</v>
      </c>
      <c r="G21" s="127" t="s">
        <v>145</v>
      </c>
      <c r="H21" s="127" t="s">
        <v>180</v>
      </c>
      <c r="I21" s="127" t="s">
        <v>200</v>
      </c>
      <c r="J21" s="127" t="s">
        <v>297</v>
      </c>
      <c r="K21" s="127" t="s">
        <v>481</v>
      </c>
      <c r="L21" s="127" t="s">
        <v>495</v>
      </c>
      <c r="M21" s="127" t="s">
        <v>509</v>
      </c>
      <c r="N21" s="127" t="s">
        <v>523</v>
      </c>
      <c r="O21" s="127" t="s">
        <v>581</v>
      </c>
      <c r="P21" s="127" t="s">
        <v>549</v>
      </c>
      <c r="Q21" s="127" t="s">
        <v>341</v>
      </c>
      <c r="R21" s="127" t="s">
        <v>349</v>
      </c>
      <c r="S21" s="127" t="s">
        <v>599</v>
      </c>
      <c r="T21" s="127" t="s">
        <v>619</v>
      </c>
      <c r="U21" s="127" t="s">
        <v>639</v>
      </c>
      <c r="V21" s="127" t="s">
        <v>659</v>
      </c>
      <c r="W21" s="127" t="s">
        <v>679</v>
      </c>
      <c r="X21" s="127" t="s">
        <v>699</v>
      </c>
      <c r="Y21" s="127" t="s">
        <v>719</v>
      </c>
      <c r="Z21" s="127" t="s">
        <v>739</v>
      </c>
      <c r="AA21" s="127" t="s">
        <v>759</v>
      </c>
      <c r="AB21" s="127" t="s">
        <v>779</v>
      </c>
      <c r="AC21" s="127" t="s">
        <v>799</v>
      </c>
      <c r="AD21" s="127" t="s">
        <v>819</v>
      </c>
      <c r="AE21" s="127" t="s">
        <v>839</v>
      </c>
      <c r="AF21" s="127" t="s">
        <v>872</v>
      </c>
      <c r="AG21" s="127" t="s">
        <v>892</v>
      </c>
      <c r="AH21" s="127" t="s">
        <v>912</v>
      </c>
      <c r="AI21" s="127" t="s">
        <v>932</v>
      </c>
      <c r="AJ21" s="127" t="s">
        <v>952</v>
      </c>
      <c r="AK21" s="127" t="s">
        <v>962</v>
      </c>
      <c r="AL21" s="127" t="s">
        <v>982</v>
      </c>
      <c r="AM21" s="127" t="s">
        <v>1002</v>
      </c>
      <c r="AN21" s="127" t="s">
        <v>1022</v>
      </c>
      <c r="AO21" s="127" t="s">
        <v>1042</v>
      </c>
      <c r="AP21" s="127" t="s">
        <v>1059</v>
      </c>
      <c r="AQ21" s="128" t="s">
        <v>1079</v>
      </c>
      <c r="AR21" s="111" t="s">
        <v>1099</v>
      </c>
    </row>
    <row r="22" spans="1:44" ht="29.25" customHeight="1" x14ac:dyDescent="0.25">
      <c r="A22" s="129"/>
      <c r="B22" s="99"/>
      <c r="C22" s="98"/>
      <c r="D22" s="101"/>
      <c r="E22" s="97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4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90" t="s">
        <v>43</v>
      </c>
      <c r="B23" s="89" t="s">
        <v>211</v>
      </c>
      <c r="C23" s="91" t="s">
        <v>71</v>
      </c>
      <c r="D23" s="103" t="s">
        <v>7</v>
      </c>
      <c r="E23" s="89" t="s">
        <v>104</v>
      </c>
      <c r="F23" s="127" t="s">
        <v>124</v>
      </c>
      <c r="G23" s="127" t="s">
        <v>146</v>
      </c>
      <c r="H23" s="127" t="s">
        <v>181</v>
      </c>
      <c r="I23" s="127" t="s">
        <v>201</v>
      </c>
      <c r="J23" s="127" t="s">
        <v>298</v>
      </c>
      <c r="K23" s="127" t="s">
        <v>482</v>
      </c>
      <c r="L23" s="127" t="s">
        <v>496</v>
      </c>
      <c r="M23" s="127" t="s">
        <v>510</v>
      </c>
      <c r="N23" s="127" t="s">
        <v>525</v>
      </c>
      <c r="O23" s="127" t="s">
        <v>582</v>
      </c>
      <c r="P23" s="127" t="s">
        <v>550</v>
      </c>
      <c r="Q23" s="127" t="s">
        <v>342</v>
      </c>
      <c r="R23" s="127" t="s">
        <v>350</v>
      </c>
      <c r="S23" s="127" t="s">
        <v>600</v>
      </c>
      <c r="T23" s="127" t="s">
        <v>620</v>
      </c>
      <c r="U23" s="127" t="s">
        <v>640</v>
      </c>
      <c r="V23" s="127" t="s">
        <v>660</v>
      </c>
      <c r="W23" s="127" t="s">
        <v>680</v>
      </c>
      <c r="X23" s="127" t="s">
        <v>700</v>
      </c>
      <c r="Y23" s="127" t="s">
        <v>720</v>
      </c>
      <c r="Z23" s="127" t="s">
        <v>740</v>
      </c>
      <c r="AA23" s="127" t="s">
        <v>760</v>
      </c>
      <c r="AB23" s="127" t="s">
        <v>780</v>
      </c>
      <c r="AC23" s="127" t="s">
        <v>800</v>
      </c>
      <c r="AD23" s="127" t="s">
        <v>820</v>
      </c>
      <c r="AE23" s="127" t="s">
        <v>840</v>
      </c>
      <c r="AF23" s="127" t="s">
        <v>873</v>
      </c>
      <c r="AG23" s="127" t="s">
        <v>893</v>
      </c>
      <c r="AH23" s="127" t="s">
        <v>913</v>
      </c>
      <c r="AI23" s="127" t="s">
        <v>933</v>
      </c>
      <c r="AJ23" s="127" t="s">
        <v>953</v>
      </c>
      <c r="AK23" s="127" t="s">
        <v>963</v>
      </c>
      <c r="AL23" s="127" t="s">
        <v>983</v>
      </c>
      <c r="AM23" s="127" t="s">
        <v>1003</v>
      </c>
      <c r="AN23" s="127" t="s">
        <v>1023</v>
      </c>
      <c r="AO23" s="127" t="s">
        <v>1043</v>
      </c>
      <c r="AP23" s="127" t="s">
        <v>1060</v>
      </c>
      <c r="AQ23" s="128" t="s">
        <v>1080</v>
      </c>
      <c r="AR23" s="111" t="s">
        <v>1100</v>
      </c>
    </row>
    <row r="24" spans="1:44" ht="29.25" customHeight="1" x14ac:dyDescent="0.25">
      <c r="A24" s="129"/>
      <c r="B24" s="99"/>
      <c r="C24" s="98"/>
      <c r="D24" s="101"/>
      <c r="E24" s="97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14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90" t="s">
        <v>44</v>
      </c>
      <c r="B25" s="89" t="s">
        <v>63</v>
      </c>
      <c r="C25" s="91" t="s">
        <v>72</v>
      </c>
      <c r="D25" s="103" t="s">
        <v>4</v>
      </c>
      <c r="E25" s="89" t="s">
        <v>105</v>
      </c>
      <c r="F25" s="127" t="s">
        <v>125</v>
      </c>
      <c r="G25" s="127" t="s">
        <v>147</v>
      </c>
      <c r="H25" s="127" t="s">
        <v>182</v>
      </c>
      <c r="I25" s="127" t="s">
        <v>202</v>
      </c>
      <c r="J25" s="127" t="s">
        <v>469</v>
      </c>
      <c r="K25" s="127" t="s">
        <v>483</v>
      </c>
      <c r="L25" s="127" t="s">
        <v>497</v>
      </c>
      <c r="M25" s="127" t="s">
        <v>511</v>
      </c>
      <c r="N25" s="127" t="s">
        <v>526</v>
      </c>
      <c r="O25" s="127" t="s">
        <v>583</v>
      </c>
      <c r="P25" s="127" t="s">
        <v>335</v>
      </c>
      <c r="Q25" s="127" t="s">
        <v>343</v>
      </c>
      <c r="R25" s="127" t="s">
        <v>351</v>
      </c>
      <c r="S25" s="127" t="s">
        <v>601</v>
      </c>
      <c r="T25" s="127" t="s">
        <v>621</v>
      </c>
      <c r="U25" s="127" t="s">
        <v>641</v>
      </c>
      <c r="V25" s="127" t="s">
        <v>661</v>
      </c>
      <c r="W25" s="127" t="s">
        <v>681</v>
      </c>
      <c r="X25" s="127" t="s">
        <v>701</v>
      </c>
      <c r="Y25" s="127" t="s">
        <v>721</v>
      </c>
      <c r="Z25" s="127" t="s">
        <v>741</v>
      </c>
      <c r="AA25" s="127" t="s">
        <v>761</v>
      </c>
      <c r="AB25" s="127" t="s">
        <v>781</v>
      </c>
      <c r="AC25" s="127" t="s">
        <v>801</v>
      </c>
      <c r="AD25" s="127" t="s">
        <v>821</v>
      </c>
      <c r="AE25" s="127" t="s">
        <v>841</v>
      </c>
      <c r="AF25" s="127" t="s">
        <v>874</v>
      </c>
      <c r="AG25" s="127" t="s">
        <v>894</v>
      </c>
      <c r="AH25" s="127" t="s">
        <v>914</v>
      </c>
      <c r="AI25" s="127" t="s">
        <v>934</v>
      </c>
      <c r="AJ25" s="127" t="s">
        <v>954</v>
      </c>
      <c r="AK25" s="127" t="s">
        <v>964</v>
      </c>
      <c r="AL25" s="127" t="s">
        <v>984</v>
      </c>
      <c r="AM25" s="127" t="s">
        <v>1004</v>
      </c>
      <c r="AN25" s="127" t="s">
        <v>1024</v>
      </c>
      <c r="AO25" s="127" t="s">
        <v>1044</v>
      </c>
      <c r="AP25" s="127" t="s">
        <v>1061</v>
      </c>
      <c r="AQ25" s="128" t="s">
        <v>1081</v>
      </c>
      <c r="AR25" s="111" t="s">
        <v>1101</v>
      </c>
    </row>
    <row r="26" spans="1:44" ht="29.25" customHeight="1" x14ac:dyDescent="0.25">
      <c r="A26" s="129"/>
      <c r="B26" s="99"/>
      <c r="C26" s="98"/>
      <c r="D26" s="101"/>
      <c r="E26" s="9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14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90" t="s">
        <v>45</v>
      </c>
      <c r="B27" s="89" t="s">
        <v>64</v>
      </c>
      <c r="C27" s="91" t="s">
        <v>73</v>
      </c>
      <c r="D27" s="103" t="s">
        <v>5</v>
      </c>
      <c r="E27" s="89" t="s">
        <v>106</v>
      </c>
      <c r="F27" s="127" t="s">
        <v>126</v>
      </c>
      <c r="G27" s="127" t="s">
        <v>148</v>
      </c>
      <c r="H27" s="127" t="s">
        <v>183</v>
      </c>
      <c r="I27" s="127" t="s">
        <v>203</v>
      </c>
      <c r="J27" s="127" t="s">
        <v>470</v>
      </c>
      <c r="K27" s="127" t="s">
        <v>484</v>
      </c>
      <c r="L27" s="127" t="s">
        <v>498</v>
      </c>
      <c r="M27" s="127" t="s">
        <v>512</v>
      </c>
      <c r="N27" s="127" t="s">
        <v>532</v>
      </c>
      <c r="O27" s="127" t="s">
        <v>584</v>
      </c>
      <c r="P27" s="127" t="s">
        <v>336</v>
      </c>
      <c r="Q27" s="127" t="s">
        <v>344</v>
      </c>
      <c r="R27" s="127" t="s">
        <v>352</v>
      </c>
      <c r="S27" s="127" t="s">
        <v>602</v>
      </c>
      <c r="T27" s="127" t="s">
        <v>622</v>
      </c>
      <c r="U27" s="127" t="s">
        <v>642</v>
      </c>
      <c r="V27" s="127" t="s">
        <v>662</v>
      </c>
      <c r="W27" s="127" t="s">
        <v>682</v>
      </c>
      <c r="X27" s="127" t="s">
        <v>702</v>
      </c>
      <c r="Y27" s="127" t="s">
        <v>722</v>
      </c>
      <c r="Z27" s="127" t="s">
        <v>742</v>
      </c>
      <c r="AA27" s="127" t="s">
        <v>762</v>
      </c>
      <c r="AB27" s="127" t="s">
        <v>782</v>
      </c>
      <c r="AC27" s="127" t="s">
        <v>802</v>
      </c>
      <c r="AD27" s="127" t="s">
        <v>822</v>
      </c>
      <c r="AE27" s="127" t="s">
        <v>855</v>
      </c>
      <c r="AF27" s="127" t="s">
        <v>875</v>
      </c>
      <c r="AG27" s="127" t="s">
        <v>895</v>
      </c>
      <c r="AH27" s="127" t="s">
        <v>915</v>
      </c>
      <c r="AI27" s="127" t="s">
        <v>935</v>
      </c>
      <c r="AJ27" s="127" t="s">
        <v>842</v>
      </c>
      <c r="AK27" s="127" t="s">
        <v>965</v>
      </c>
      <c r="AL27" s="127" t="s">
        <v>985</v>
      </c>
      <c r="AM27" s="127" t="s">
        <v>1005</v>
      </c>
      <c r="AN27" s="127" t="s">
        <v>1025</v>
      </c>
      <c r="AO27" s="127" t="s">
        <v>1045</v>
      </c>
      <c r="AP27" s="127" t="s">
        <v>1062</v>
      </c>
      <c r="AQ27" s="128" t="s">
        <v>1082</v>
      </c>
      <c r="AR27" s="111" t="s">
        <v>1102</v>
      </c>
    </row>
    <row r="28" spans="1:44" ht="29.25" customHeight="1" x14ac:dyDescent="0.25">
      <c r="A28" s="129"/>
      <c r="B28" s="99"/>
      <c r="C28" s="98"/>
      <c r="D28" s="101"/>
      <c r="E28" s="9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14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90" t="s">
        <v>46</v>
      </c>
      <c r="B29" s="89" t="s">
        <v>65</v>
      </c>
      <c r="C29" s="91" t="s">
        <v>74</v>
      </c>
      <c r="D29" s="103" t="s">
        <v>87</v>
      </c>
      <c r="E29" s="89" t="s">
        <v>107</v>
      </c>
      <c r="F29" s="127" t="s">
        <v>127</v>
      </c>
      <c r="G29" s="127" t="s">
        <v>149</v>
      </c>
      <c r="H29" s="127" t="s">
        <v>184</v>
      </c>
      <c r="I29" s="127" t="s">
        <v>204</v>
      </c>
      <c r="J29" s="127" t="s">
        <v>471</v>
      </c>
      <c r="K29" s="127" t="s">
        <v>485</v>
      </c>
      <c r="L29" s="127" t="s">
        <v>499</v>
      </c>
      <c r="M29" s="127" t="s">
        <v>513</v>
      </c>
      <c r="N29" s="127" t="s">
        <v>533</v>
      </c>
      <c r="O29" s="127" t="s">
        <v>329</v>
      </c>
      <c r="P29" s="127" t="s">
        <v>337</v>
      </c>
      <c r="Q29" s="127" t="s">
        <v>345</v>
      </c>
      <c r="R29" s="127" t="s">
        <v>565</v>
      </c>
      <c r="S29" s="127" t="s">
        <v>603</v>
      </c>
      <c r="T29" s="127" t="s">
        <v>623</v>
      </c>
      <c r="U29" s="127" t="s">
        <v>643</v>
      </c>
      <c r="V29" s="127" t="s">
        <v>663</v>
      </c>
      <c r="W29" s="127" t="s">
        <v>683</v>
      </c>
      <c r="X29" s="127" t="s">
        <v>703</v>
      </c>
      <c r="Y29" s="127" t="s">
        <v>723</v>
      </c>
      <c r="Z29" s="127" t="s">
        <v>743</v>
      </c>
      <c r="AA29" s="127" t="s">
        <v>763</v>
      </c>
      <c r="AB29" s="127" t="s">
        <v>783</v>
      </c>
      <c r="AC29" s="127" t="s">
        <v>803</v>
      </c>
      <c r="AD29" s="127" t="s">
        <v>823</v>
      </c>
      <c r="AE29" s="127" t="s">
        <v>856</v>
      </c>
      <c r="AF29" s="127" t="s">
        <v>876</v>
      </c>
      <c r="AG29" s="127" t="s">
        <v>896</v>
      </c>
      <c r="AH29" s="127" t="s">
        <v>916</v>
      </c>
      <c r="AI29" s="127" t="s">
        <v>936</v>
      </c>
      <c r="AJ29" s="127" t="s">
        <v>843</v>
      </c>
      <c r="AK29" s="127" t="s">
        <v>966</v>
      </c>
      <c r="AL29" s="127" t="s">
        <v>986</v>
      </c>
      <c r="AM29" s="127" t="s">
        <v>1006</v>
      </c>
      <c r="AN29" s="127" t="s">
        <v>1026</v>
      </c>
      <c r="AO29" s="127" t="s">
        <v>1046</v>
      </c>
      <c r="AP29" s="127" t="s">
        <v>1063</v>
      </c>
      <c r="AQ29" s="128" t="s">
        <v>1083</v>
      </c>
      <c r="AR29" s="111" t="s">
        <v>1103</v>
      </c>
    </row>
    <row r="30" spans="1:44" ht="29.25" customHeight="1" x14ac:dyDescent="0.25">
      <c r="A30" s="129"/>
      <c r="B30" s="99"/>
      <c r="C30" s="98"/>
      <c r="D30" s="101"/>
      <c r="E30" s="9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14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90" t="s">
        <v>47</v>
      </c>
      <c r="B31" s="89" t="s">
        <v>66</v>
      </c>
      <c r="C31" s="91" t="s">
        <v>75</v>
      </c>
      <c r="D31" s="103" t="s">
        <v>88</v>
      </c>
      <c r="E31" s="89" t="s">
        <v>108</v>
      </c>
      <c r="F31" s="127" t="s">
        <v>128</v>
      </c>
      <c r="G31" s="127" t="s">
        <v>150</v>
      </c>
      <c r="H31" s="127" t="s">
        <v>185</v>
      </c>
      <c r="I31" s="127" t="s">
        <v>205</v>
      </c>
      <c r="J31" s="127" t="s">
        <v>472</v>
      </c>
      <c r="K31" s="127" t="s">
        <v>486</v>
      </c>
      <c r="L31" s="127" t="s">
        <v>500</v>
      </c>
      <c r="M31" s="127" t="s">
        <v>514</v>
      </c>
      <c r="N31" s="127" t="s">
        <v>534</v>
      </c>
      <c r="O31" s="127" t="s">
        <v>330</v>
      </c>
      <c r="P31" s="127" t="s">
        <v>338</v>
      </c>
      <c r="Q31" s="127" t="s">
        <v>346</v>
      </c>
      <c r="R31" s="127" t="s">
        <v>566</v>
      </c>
      <c r="S31" s="127" t="s">
        <v>604</v>
      </c>
      <c r="T31" s="127" t="s">
        <v>624</v>
      </c>
      <c r="U31" s="127" t="s">
        <v>644</v>
      </c>
      <c r="V31" s="127" t="s">
        <v>664</v>
      </c>
      <c r="W31" s="127" t="s">
        <v>684</v>
      </c>
      <c r="X31" s="127" t="s">
        <v>704</v>
      </c>
      <c r="Y31" s="127" t="s">
        <v>724</v>
      </c>
      <c r="Z31" s="127" t="s">
        <v>744</v>
      </c>
      <c r="AA31" s="127" t="s">
        <v>764</v>
      </c>
      <c r="AB31" s="127" t="s">
        <v>784</v>
      </c>
      <c r="AC31" s="127" t="s">
        <v>804</v>
      </c>
      <c r="AD31" s="127" t="s">
        <v>824</v>
      </c>
      <c r="AE31" s="127" t="s">
        <v>857</v>
      </c>
      <c r="AF31" s="127" t="s">
        <v>877</v>
      </c>
      <c r="AG31" s="127" t="s">
        <v>897</v>
      </c>
      <c r="AH31" s="127" t="s">
        <v>917</v>
      </c>
      <c r="AI31" s="127" t="s">
        <v>937</v>
      </c>
      <c r="AJ31" s="127" t="s">
        <v>844</v>
      </c>
      <c r="AK31" s="127" t="s">
        <v>967</v>
      </c>
      <c r="AL31" s="127" t="s">
        <v>987</v>
      </c>
      <c r="AM31" s="127" t="s">
        <v>1007</v>
      </c>
      <c r="AN31" s="127" t="s">
        <v>1027</v>
      </c>
      <c r="AO31" s="127" t="s">
        <v>1047</v>
      </c>
      <c r="AP31" s="127" t="s">
        <v>1064</v>
      </c>
      <c r="AQ31" s="128" t="s">
        <v>1084</v>
      </c>
      <c r="AR31" s="111" t="s">
        <v>1104</v>
      </c>
    </row>
    <row r="32" spans="1:44" ht="29.25" customHeight="1" x14ac:dyDescent="0.25">
      <c r="A32" s="129"/>
      <c r="B32" s="99"/>
      <c r="C32" s="98"/>
      <c r="D32" s="101"/>
      <c r="E32" s="9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14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90" t="s">
        <v>48</v>
      </c>
      <c r="B33" s="89" t="s">
        <v>67</v>
      </c>
      <c r="C33" s="91" t="s">
        <v>76</v>
      </c>
      <c r="D33" s="103" t="s">
        <v>89</v>
      </c>
      <c r="E33" s="89" t="s">
        <v>109</v>
      </c>
      <c r="F33" s="127" t="s">
        <v>129</v>
      </c>
      <c r="G33" s="127" t="s">
        <v>151</v>
      </c>
      <c r="H33" s="127" t="s">
        <v>186</v>
      </c>
      <c r="I33" s="127" t="s">
        <v>206</v>
      </c>
      <c r="J33" s="127" t="s">
        <v>473</v>
      </c>
      <c r="K33" s="127" t="s">
        <v>487</v>
      </c>
      <c r="L33" s="127" t="s">
        <v>501</v>
      </c>
      <c r="M33" s="127" t="s">
        <v>515</v>
      </c>
      <c r="N33" s="127" t="s">
        <v>323</v>
      </c>
      <c r="O33" s="127" t="s">
        <v>331</v>
      </c>
      <c r="P33" s="127" t="s">
        <v>339</v>
      </c>
      <c r="Q33" s="127" t="s">
        <v>585</v>
      </c>
      <c r="R33" s="127" t="s">
        <v>567</v>
      </c>
      <c r="S33" s="127" t="s">
        <v>605</v>
      </c>
      <c r="T33" s="127" t="s">
        <v>625</v>
      </c>
      <c r="U33" s="127" t="s">
        <v>645</v>
      </c>
      <c r="V33" s="127" t="s">
        <v>665</v>
      </c>
      <c r="W33" s="127" t="s">
        <v>685</v>
      </c>
      <c r="X33" s="127" t="s">
        <v>705</v>
      </c>
      <c r="Y33" s="127" t="s">
        <v>725</v>
      </c>
      <c r="Z33" s="127" t="s">
        <v>745</v>
      </c>
      <c r="AA33" s="127" t="s">
        <v>765</v>
      </c>
      <c r="AB33" s="127" t="s">
        <v>785</v>
      </c>
      <c r="AC33" s="127" t="s">
        <v>805</v>
      </c>
      <c r="AD33" s="127" t="s">
        <v>825</v>
      </c>
      <c r="AE33" s="127" t="s">
        <v>858</v>
      </c>
      <c r="AF33" s="127" t="s">
        <v>878</v>
      </c>
      <c r="AG33" s="127" t="s">
        <v>898</v>
      </c>
      <c r="AH33" s="127" t="s">
        <v>918</v>
      </c>
      <c r="AI33" s="127" t="s">
        <v>938</v>
      </c>
      <c r="AJ33" s="127" t="s">
        <v>845</v>
      </c>
      <c r="AK33" s="127" t="s">
        <v>968</v>
      </c>
      <c r="AL33" s="127" t="s">
        <v>988</v>
      </c>
      <c r="AM33" s="127" t="s">
        <v>1008</v>
      </c>
      <c r="AN33" s="127" t="s">
        <v>1028</v>
      </c>
      <c r="AO33" s="127" t="s">
        <v>1048</v>
      </c>
      <c r="AP33" s="127" t="s">
        <v>1065</v>
      </c>
      <c r="AQ33" s="128" t="s">
        <v>1085</v>
      </c>
      <c r="AR33" s="111" t="s">
        <v>1105</v>
      </c>
    </row>
    <row r="34" spans="1:44" ht="29.25" customHeight="1" x14ac:dyDescent="0.25">
      <c r="A34" s="129"/>
      <c r="B34" s="99"/>
      <c r="C34" s="98"/>
      <c r="D34" s="101"/>
      <c r="E34" s="97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14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90" t="s">
        <v>49</v>
      </c>
      <c r="B35" s="89" t="s">
        <v>214</v>
      </c>
      <c r="C35" s="91" t="s">
        <v>77</v>
      </c>
      <c r="D35" s="103" t="s">
        <v>90</v>
      </c>
      <c r="E35" s="89" t="s">
        <v>110</v>
      </c>
      <c r="F35" s="127" t="s">
        <v>130</v>
      </c>
      <c r="G35" s="127" t="s">
        <v>152</v>
      </c>
      <c r="H35" s="127" t="s">
        <v>187</v>
      </c>
      <c r="I35" s="127" t="s">
        <v>207</v>
      </c>
      <c r="J35" s="127" t="s">
        <v>474</v>
      </c>
      <c r="K35" s="127" t="s">
        <v>488</v>
      </c>
      <c r="L35" s="127" t="s">
        <v>502</v>
      </c>
      <c r="M35" s="127" t="s">
        <v>516</v>
      </c>
      <c r="N35" s="127" t="s">
        <v>324</v>
      </c>
      <c r="O35" s="127" t="s">
        <v>332</v>
      </c>
      <c r="P35" s="127" t="s">
        <v>340</v>
      </c>
      <c r="Q35" s="127" t="s">
        <v>586</v>
      </c>
      <c r="R35" s="127" t="s">
        <v>568</v>
      </c>
      <c r="S35" s="127" t="s">
        <v>606</v>
      </c>
      <c r="T35" s="127" t="s">
        <v>626</v>
      </c>
      <c r="U35" s="127" t="s">
        <v>646</v>
      </c>
      <c r="V35" s="127" t="s">
        <v>666</v>
      </c>
      <c r="W35" s="127" t="s">
        <v>686</v>
      </c>
      <c r="X35" s="127" t="s">
        <v>706</v>
      </c>
      <c r="Y35" s="127" t="s">
        <v>726</v>
      </c>
      <c r="Z35" s="127" t="s">
        <v>746</v>
      </c>
      <c r="AA35" s="127" t="s">
        <v>766</v>
      </c>
      <c r="AB35" s="127" t="s">
        <v>786</v>
      </c>
      <c r="AC35" s="127" t="s">
        <v>806</v>
      </c>
      <c r="AD35" s="127" t="s">
        <v>826</v>
      </c>
      <c r="AE35" s="127" t="s">
        <v>859</v>
      </c>
      <c r="AF35" s="127" t="s">
        <v>879</v>
      </c>
      <c r="AG35" s="127" t="s">
        <v>899</v>
      </c>
      <c r="AH35" s="127" t="s">
        <v>919</v>
      </c>
      <c r="AI35" s="127" t="s">
        <v>939</v>
      </c>
      <c r="AJ35" s="127" t="s">
        <v>846</v>
      </c>
      <c r="AK35" s="127" t="s">
        <v>969</v>
      </c>
      <c r="AL35" s="127" t="s">
        <v>989</v>
      </c>
      <c r="AM35" s="127" t="s">
        <v>1009</v>
      </c>
      <c r="AN35" s="127" t="s">
        <v>1029</v>
      </c>
      <c r="AO35" s="127" t="s">
        <v>1049</v>
      </c>
      <c r="AP35" s="127" t="s">
        <v>1066</v>
      </c>
      <c r="AQ35" s="128" t="s">
        <v>1086</v>
      </c>
      <c r="AR35" s="111" t="s">
        <v>1106</v>
      </c>
    </row>
    <row r="36" spans="1:44" ht="29.25" customHeight="1" x14ac:dyDescent="0.25">
      <c r="A36" s="129"/>
      <c r="B36" s="99"/>
      <c r="C36" s="98"/>
      <c r="D36" s="101"/>
      <c r="E36" s="97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14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90" t="s">
        <v>50</v>
      </c>
      <c r="B37" s="89" t="s">
        <v>212</v>
      </c>
      <c r="C37" s="91" t="s">
        <v>78</v>
      </c>
      <c r="D37" s="103" t="s">
        <v>91</v>
      </c>
      <c r="E37" s="89" t="s">
        <v>111</v>
      </c>
      <c r="F37" s="127" t="s">
        <v>131</v>
      </c>
      <c r="G37" s="127" t="s">
        <v>153</v>
      </c>
      <c r="H37" s="127" t="s">
        <v>188</v>
      </c>
      <c r="I37" s="127" t="s">
        <v>208</v>
      </c>
      <c r="J37" s="127" t="s">
        <v>475</v>
      </c>
      <c r="K37" s="127" t="s">
        <v>489</v>
      </c>
      <c r="L37" s="127" t="s">
        <v>503</v>
      </c>
      <c r="M37" s="127" t="s">
        <v>317</v>
      </c>
      <c r="N37" s="127" t="s">
        <v>325</v>
      </c>
      <c r="O37" s="127" t="s">
        <v>333</v>
      </c>
      <c r="P37" s="127" t="s">
        <v>551</v>
      </c>
      <c r="Q37" s="127" t="s">
        <v>587</v>
      </c>
      <c r="R37" s="127" t="s">
        <v>569</v>
      </c>
      <c r="S37" s="127" t="s">
        <v>607</v>
      </c>
      <c r="T37" s="127" t="s">
        <v>627</v>
      </c>
      <c r="U37" s="127" t="s">
        <v>647</v>
      </c>
      <c r="V37" s="127" t="s">
        <v>667</v>
      </c>
      <c r="W37" s="127" t="s">
        <v>687</v>
      </c>
      <c r="X37" s="127" t="s">
        <v>707</v>
      </c>
      <c r="Y37" s="127" t="s">
        <v>727</v>
      </c>
      <c r="Z37" s="127" t="s">
        <v>747</v>
      </c>
      <c r="AA37" s="127" t="s">
        <v>767</v>
      </c>
      <c r="AB37" s="127" t="s">
        <v>787</v>
      </c>
      <c r="AC37" s="127" t="s">
        <v>807</v>
      </c>
      <c r="AD37" s="127" t="s">
        <v>827</v>
      </c>
      <c r="AE37" s="127" t="s">
        <v>860</v>
      </c>
      <c r="AF37" s="127" t="s">
        <v>880</v>
      </c>
      <c r="AG37" s="127" t="s">
        <v>900</v>
      </c>
      <c r="AH37" s="127" t="s">
        <v>920</v>
      </c>
      <c r="AI37" s="127" t="s">
        <v>940</v>
      </c>
      <c r="AJ37" s="127" t="s">
        <v>847</v>
      </c>
      <c r="AK37" s="127" t="s">
        <v>970</v>
      </c>
      <c r="AL37" s="127" t="s">
        <v>990</v>
      </c>
      <c r="AM37" s="127" t="s">
        <v>1010</v>
      </c>
      <c r="AN37" s="127" t="s">
        <v>1030</v>
      </c>
      <c r="AO37" s="127" t="s">
        <v>1050</v>
      </c>
      <c r="AP37" s="127" t="s">
        <v>1067</v>
      </c>
      <c r="AQ37" s="128" t="s">
        <v>1087</v>
      </c>
      <c r="AR37" s="111" t="s">
        <v>1107</v>
      </c>
    </row>
    <row r="38" spans="1:44" ht="29.25" customHeight="1" x14ac:dyDescent="0.25">
      <c r="A38" s="129"/>
      <c r="B38" s="99"/>
      <c r="C38" s="98"/>
      <c r="D38" s="101"/>
      <c r="E38" s="97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14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90" t="s">
        <v>51</v>
      </c>
      <c r="B39" s="89" t="s">
        <v>213</v>
      </c>
      <c r="C39" s="91" t="s">
        <v>79</v>
      </c>
      <c r="D39" s="103" t="s">
        <v>92</v>
      </c>
      <c r="E39" s="89" t="s">
        <v>112</v>
      </c>
      <c r="F39" s="127" t="s">
        <v>134</v>
      </c>
      <c r="G39" s="127" t="s">
        <v>154</v>
      </c>
      <c r="H39" s="127" t="s">
        <v>189</v>
      </c>
      <c r="I39" s="127" t="s">
        <v>209</v>
      </c>
      <c r="J39" s="127" t="s">
        <v>476</v>
      </c>
      <c r="K39" s="127" t="s">
        <v>490</v>
      </c>
      <c r="L39" s="127" t="s">
        <v>504</v>
      </c>
      <c r="M39" s="127" t="s">
        <v>318</v>
      </c>
      <c r="N39" s="127" t="s">
        <v>326</v>
      </c>
      <c r="O39" s="127" t="s">
        <v>334</v>
      </c>
      <c r="P39" s="127" t="s">
        <v>552</v>
      </c>
      <c r="Q39" s="127" t="s">
        <v>588</v>
      </c>
      <c r="R39" s="127" t="s">
        <v>570</v>
      </c>
      <c r="S39" s="127" t="s">
        <v>608</v>
      </c>
      <c r="T39" s="127" t="s">
        <v>628</v>
      </c>
      <c r="U39" s="127" t="s">
        <v>648</v>
      </c>
      <c r="V39" s="127" t="s">
        <v>668</v>
      </c>
      <c r="W39" s="127" t="s">
        <v>688</v>
      </c>
      <c r="X39" s="127" t="s">
        <v>708</v>
      </c>
      <c r="Y39" s="127" t="s">
        <v>728</v>
      </c>
      <c r="Z39" s="127" t="s">
        <v>748</v>
      </c>
      <c r="AA39" s="127" t="s">
        <v>768</v>
      </c>
      <c r="AB39" s="127" t="s">
        <v>788</v>
      </c>
      <c r="AC39" s="127" t="s">
        <v>808</v>
      </c>
      <c r="AD39" s="127" t="s">
        <v>828</v>
      </c>
      <c r="AE39" s="127" t="s">
        <v>861</v>
      </c>
      <c r="AF39" s="127" t="s">
        <v>881</v>
      </c>
      <c r="AG39" s="127" t="s">
        <v>901</v>
      </c>
      <c r="AH39" s="127" t="s">
        <v>921</v>
      </c>
      <c r="AI39" s="127" t="s">
        <v>941</v>
      </c>
      <c r="AJ39" s="127" t="s">
        <v>848</v>
      </c>
      <c r="AK39" s="127" t="s">
        <v>971</v>
      </c>
      <c r="AL39" s="127" t="s">
        <v>991</v>
      </c>
      <c r="AM39" s="127" t="s">
        <v>1011</v>
      </c>
      <c r="AN39" s="127" t="s">
        <v>1031</v>
      </c>
      <c r="AO39" s="127" t="s">
        <v>1051</v>
      </c>
      <c r="AP39" s="127" t="s">
        <v>1068</v>
      </c>
      <c r="AQ39" s="128" t="s">
        <v>1088</v>
      </c>
      <c r="AR39" s="111" t="s">
        <v>1108</v>
      </c>
    </row>
    <row r="40" spans="1:44" ht="29.25" customHeight="1" x14ac:dyDescent="0.25">
      <c r="A40" s="129"/>
      <c r="B40" s="99"/>
      <c r="C40" s="98"/>
      <c r="D40" s="101"/>
      <c r="E40" s="97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14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90" t="s">
        <v>52</v>
      </c>
      <c r="B41" s="89" t="s">
        <v>531</v>
      </c>
      <c r="C41" s="91" t="s">
        <v>80</v>
      </c>
      <c r="D41" s="103" t="s">
        <v>93</v>
      </c>
      <c r="E41" s="89" t="s">
        <v>113</v>
      </c>
      <c r="F41" s="127" t="s">
        <v>135</v>
      </c>
      <c r="G41" s="127" t="s">
        <v>155</v>
      </c>
      <c r="H41" s="127" t="s">
        <v>190</v>
      </c>
      <c r="I41" s="127" t="s">
        <v>289</v>
      </c>
      <c r="J41" s="127" t="s">
        <v>477</v>
      </c>
      <c r="K41" s="127" t="s">
        <v>491</v>
      </c>
      <c r="L41" s="127" t="s">
        <v>311</v>
      </c>
      <c r="M41" s="127" t="s">
        <v>319</v>
      </c>
      <c r="N41" s="127" t="s">
        <v>327</v>
      </c>
      <c r="O41" s="127" t="s">
        <v>539</v>
      </c>
      <c r="P41" s="127" t="s">
        <v>553</v>
      </c>
      <c r="Q41" s="127" t="s">
        <v>589</v>
      </c>
      <c r="R41" s="127" t="s">
        <v>571</v>
      </c>
      <c r="S41" s="127" t="s">
        <v>609</v>
      </c>
      <c r="T41" s="127" t="s">
        <v>629</v>
      </c>
      <c r="U41" s="127" t="s">
        <v>649</v>
      </c>
      <c r="V41" s="127" t="s">
        <v>669</v>
      </c>
      <c r="W41" s="127" t="s">
        <v>689</v>
      </c>
      <c r="X41" s="127" t="s">
        <v>709</v>
      </c>
      <c r="Y41" s="127" t="s">
        <v>729</v>
      </c>
      <c r="Z41" s="127" t="s">
        <v>749</v>
      </c>
      <c r="AA41" s="127" t="s">
        <v>769</v>
      </c>
      <c r="AB41" s="127" t="s">
        <v>789</v>
      </c>
      <c r="AC41" s="127" t="s">
        <v>809</v>
      </c>
      <c r="AD41" s="127" t="s">
        <v>829</v>
      </c>
      <c r="AE41" s="127" t="s">
        <v>862</v>
      </c>
      <c r="AF41" s="127" t="s">
        <v>882</v>
      </c>
      <c r="AG41" s="127" t="s">
        <v>902</v>
      </c>
      <c r="AH41" s="127" t="s">
        <v>922</v>
      </c>
      <c r="AI41" s="127" t="s">
        <v>942</v>
      </c>
      <c r="AJ41" s="127" t="s">
        <v>849</v>
      </c>
      <c r="AK41" s="127" t="s">
        <v>972</v>
      </c>
      <c r="AL41" s="127" t="s">
        <v>992</v>
      </c>
      <c r="AM41" s="127" t="s">
        <v>1012</v>
      </c>
      <c r="AN41" s="127" t="s">
        <v>1032</v>
      </c>
      <c r="AO41" s="127" t="s">
        <v>1052</v>
      </c>
      <c r="AP41" s="127" t="s">
        <v>1069</v>
      </c>
      <c r="AQ41" s="128" t="s">
        <v>1089</v>
      </c>
      <c r="AR41" s="111" t="s">
        <v>1109</v>
      </c>
    </row>
    <row r="42" spans="1:44" ht="29.25" customHeight="1" x14ac:dyDescent="0.25">
      <c r="A42" s="129"/>
      <c r="B42" s="99"/>
      <c r="C42" s="98"/>
      <c r="D42" s="101"/>
      <c r="E42" s="97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14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90" t="s">
        <v>53</v>
      </c>
      <c r="B43" s="89" t="s">
        <v>16</v>
      </c>
      <c r="C43" s="91" t="s">
        <v>81</v>
      </c>
      <c r="D43" s="103" t="s">
        <v>94</v>
      </c>
      <c r="E43" s="89" t="s">
        <v>114</v>
      </c>
      <c r="F43" s="127" t="s">
        <v>136</v>
      </c>
      <c r="G43" s="127" t="s">
        <v>170</v>
      </c>
      <c r="H43" s="127" t="s">
        <v>191</v>
      </c>
      <c r="I43" s="127" t="s">
        <v>290</v>
      </c>
      <c r="J43" s="127" t="s">
        <v>478</v>
      </c>
      <c r="K43" s="127" t="s">
        <v>492</v>
      </c>
      <c r="L43" s="127" t="s">
        <v>312</v>
      </c>
      <c r="M43" s="127" t="s">
        <v>320</v>
      </c>
      <c r="N43" s="127" t="s">
        <v>328</v>
      </c>
      <c r="O43" s="127" t="s">
        <v>540</v>
      </c>
      <c r="P43" s="127" t="s">
        <v>554</v>
      </c>
      <c r="Q43" s="127" t="s">
        <v>590</v>
      </c>
      <c r="R43" s="127" t="s">
        <v>572</v>
      </c>
      <c r="S43" s="127" t="s">
        <v>610</v>
      </c>
      <c r="T43" s="127" t="s">
        <v>630</v>
      </c>
      <c r="U43" s="127" t="s">
        <v>650</v>
      </c>
      <c r="V43" s="127" t="s">
        <v>670</v>
      </c>
      <c r="W43" s="127" t="s">
        <v>690</v>
      </c>
      <c r="X43" s="127" t="s">
        <v>710</v>
      </c>
      <c r="Y43" s="127" t="s">
        <v>730</v>
      </c>
      <c r="Z43" s="127" t="s">
        <v>750</v>
      </c>
      <c r="AA43" s="127" t="s">
        <v>770</v>
      </c>
      <c r="AB43" s="127" t="s">
        <v>790</v>
      </c>
      <c r="AC43" s="127" t="s">
        <v>810</v>
      </c>
      <c r="AD43" s="127" t="s">
        <v>830</v>
      </c>
      <c r="AE43" s="127" t="s">
        <v>863</v>
      </c>
      <c r="AF43" s="127" t="s">
        <v>883</v>
      </c>
      <c r="AG43" s="127" t="s">
        <v>903</v>
      </c>
      <c r="AH43" s="127" t="s">
        <v>923</v>
      </c>
      <c r="AI43" s="127" t="s">
        <v>943</v>
      </c>
      <c r="AJ43" s="127" t="s">
        <v>850</v>
      </c>
      <c r="AK43" s="127" t="s">
        <v>973</v>
      </c>
      <c r="AL43" s="127" t="s">
        <v>993</v>
      </c>
      <c r="AM43" s="127" t="s">
        <v>1013</v>
      </c>
      <c r="AN43" s="127" t="s">
        <v>1033</v>
      </c>
      <c r="AO43" s="127" t="s">
        <v>1053</v>
      </c>
      <c r="AP43" s="127" t="s">
        <v>1070</v>
      </c>
      <c r="AQ43" s="128" t="s">
        <v>1090</v>
      </c>
      <c r="AR43" s="111" t="s">
        <v>1110</v>
      </c>
    </row>
    <row r="44" spans="1:44" ht="29.25" customHeight="1" x14ac:dyDescent="0.25">
      <c r="A44" s="129"/>
      <c r="B44" s="99"/>
      <c r="C44" s="98"/>
      <c r="D44" s="101"/>
      <c r="E44" s="97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14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90" t="s">
        <v>54</v>
      </c>
      <c r="B45" s="89" t="s">
        <v>24</v>
      </c>
      <c r="C45" s="91" t="s">
        <v>82</v>
      </c>
      <c r="D45" s="103" t="s">
        <v>95</v>
      </c>
      <c r="E45" s="89" t="s">
        <v>115</v>
      </c>
      <c r="F45" s="127" t="s">
        <v>137</v>
      </c>
      <c r="G45" s="127" t="s">
        <v>171</v>
      </c>
      <c r="H45" s="127" t="s">
        <v>192</v>
      </c>
      <c r="I45" s="127" t="s">
        <v>291</v>
      </c>
      <c r="J45" s="127" t="s">
        <v>479</v>
      </c>
      <c r="K45" s="127" t="s">
        <v>305</v>
      </c>
      <c r="L45" s="127" t="s">
        <v>313</v>
      </c>
      <c r="M45" s="127" t="s">
        <v>321</v>
      </c>
      <c r="N45" s="127" t="s">
        <v>535</v>
      </c>
      <c r="O45" s="127" t="s">
        <v>541</v>
      </c>
      <c r="P45" s="127" t="s">
        <v>555</v>
      </c>
      <c r="Q45" s="127" t="s">
        <v>591</v>
      </c>
      <c r="R45" s="127" t="s">
        <v>573</v>
      </c>
      <c r="S45" s="127" t="s">
        <v>611</v>
      </c>
      <c r="T45" s="127" t="s">
        <v>631</v>
      </c>
      <c r="U45" s="127" t="s">
        <v>651</v>
      </c>
      <c r="V45" s="127" t="s">
        <v>671</v>
      </c>
      <c r="W45" s="127" t="s">
        <v>691</v>
      </c>
      <c r="X45" s="127" t="s">
        <v>711</v>
      </c>
      <c r="Y45" s="127" t="s">
        <v>731</v>
      </c>
      <c r="Z45" s="127" t="s">
        <v>751</v>
      </c>
      <c r="AA45" s="127" t="s">
        <v>771</v>
      </c>
      <c r="AB45" s="127" t="s">
        <v>791</v>
      </c>
      <c r="AC45" s="127" t="s">
        <v>811</v>
      </c>
      <c r="AD45" s="127" t="s">
        <v>831</v>
      </c>
      <c r="AE45" s="127" t="s">
        <v>864</v>
      </c>
      <c r="AF45" s="127" t="s">
        <v>884</v>
      </c>
      <c r="AG45" s="127" t="s">
        <v>904</v>
      </c>
      <c r="AH45" s="127" t="s">
        <v>924</v>
      </c>
      <c r="AI45" s="127" t="s">
        <v>944</v>
      </c>
      <c r="AJ45" s="127" t="s">
        <v>851</v>
      </c>
      <c r="AK45" s="127" t="s">
        <v>974</v>
      </c>
      <c r="AL45" s="127" t="s">
        <v>994</v>
      </c>
      <c r="AM45" s="127" t="s">
        <v>1014</v>
      </c>
      <c r="AN45" s="127" t="s">
        <v>1034</v>
      </c>
      <c r="AO45" s="127" t="s">
        <v>1054</v>
      </c>
      <c r="AP45" s="127" t="s">
        <v>1071</v>
      </c>
      <c r="AQ45" s="128" t="s">
        <v>1091</v>
      </c>
      <c r="AR45" s="111" t="s">
        <v>1111</v>
      </c>
    </row>
    <row r="46" spans="1:44" ht="29.25" customHeight="1" x14ac:dyDescent="0.25">
      <c r="A46" s="129"/>
      <c r="B46" s="99"/>
      <c r="C46" s="98"/>
      <c r="D46" s="101"/>
      <c r="E46" s="97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14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90" t="s">
        <v>55</v>
      </c>
      <c r="B47" s="89" t="s">
        <v>17</v>
      </c>
      <c r="C47" s="91" t="s">
        <v>83</v>
      </c>
      <c r="D47" s="103" t="s">
        <v>96</v>
      </c>
      <c r="E47" s="89" t="s">
        <v>116</v>
      </c>
      <c r="F47" s="127" t="s">
        <v>138</v>
      </c>
      <c r="G47" s="127" t="s">
        <v>172</v>
      </c>
      <c r="H47" s="127" t="s">
        <v>193</v>
      </c>
      <c r="I47" s="127" t="s">
        <v>292</v>
      </c>
      <c r="J47" s="127" t="s">
        <v>480</v>
      </c>
      <c r="K47" s="127" t="s">
        <v>306</v>
      </c>
      <c r="L47" s="127" t="s">
        <v>314</v>
      </c>
      <c r="M47" s="127" t="s">
        <v>322</v>
      </c>
      <c r="N47" s="127" t="s">
        <v>536</v>
      </c>
      <c r="O47" s="127" t="s">
        <v>542</v>
      </c>
      <c r="P47" s="127" t="s">
        <v>556</v>
      </c>
      <c r="Q47" s="127" t="s">
        <v>592</v>
      </c>
      <c r="R47" s="127" t="s">
        <v>574</v>
      </c>
      <c r="S47" s="127" t="s">
        <v>612</v>
      </c>
      <c r="T47" s="127" t="s">
        <v>632</v>
      </c>
      <c r="U47" s="127" t="s">
        <v>652</v>
      </c>
      <c r="V47" s="127" t="s">
        <v>672</v>
      </c>
      <c r="W47" s="127" t="s">
        <v>692</v>
      </c>
      <c r="X47" s="127" t="s">
        <v>712</v>
      </c>
      <c r="Y47" s="127" t="s">
        <v>732</v>
      </c>
      <c r="Z47" s="127" t="s">
        <v>752</v>
      </c>
      <c r="AA47" s="127" t="s">
        <v>772</v>
      </c>
      <c r="AB47" s="127" t="s">
        <v>792</v>
      </c>
      <c r="AC47" s="127" t="s">
        <v>812</v>
      </c>
      <c r="AD47" s="127" t="s">
        <v>832</v>
      </c>
      <c r="AE47" s="127" t="s">
        <v>865</v>
      </c>
      <c r="AF47" s="127" t="s">
        <v>885</v>
      </c>
      <c r="AG47" s="127" t="s">
        <v>905</v>
      </c>
      <c r="AH47" s="127" t="s">
        <v>925</v>
      </c>
      <c r="AI47" s="127" t="s">
        <v>945</v>
      </c>
      <c r="AJ47" s="127" t="s">
        <v>955</v>
      </c>
      <c r="AK47" s="127" t="s">
        <v>975</v>
      </c>
      <c r="AL47" s="127" t="s">
        <v>995</v>
      </c>
      <c r="AM47" s="127" t="s">
        <v>1015</v>
      </c>
      <c r="AN47" s="127" t="s">
        <v>1035</v>
      </c>
      <c r="AO47" s="127" t="s">
        <v>852</v>
      </c>
      <c r="AP47" s="127" t="s">
        <v>1072</v>
      </c>
      <c r="AQ47" s="128" t="s">
        <v>1092</v>
      </c>
      <c r="AR47" s="111" t="s">
        <v>1112</v>
      </c>
    </row>
    <row r="48" spans="1:44" ht="30" customHeight="1" x14ac:dyDescent="0.25">
      <c r="A48" s="129"/>
      <c r="B48" s="99"/>
      <c r="C48" s="98"/>
      <c r="D48" s="101"/>
      <c r="E48" s="9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5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14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90" t="s">
        <v>56</v>
      </c>
      <c r="B49" s="89" t="s">
        <v>25</v>
      </c>
      <c r="C49" s="91" t="s">
        <v>84</v>
      </c>
      <c r="D49" s="103" t="s">
        <v>97</v>
      </c>
      <c r="E49" s="89" t="s">
        <v>117</v>
      </c>
      <c r="F49" s="127" t="s">
        <v>139</v>
      </c>
      <c r="G49" s="127" t="s">
        <v>174</v>
      </c>
      <c r="H49" s="127" t="s">
        <v>194</v>
      </c>
      <c r="I49" s="127" t="s">
        <v>467</v>
      </c>
      <c r="J49" s="127" t="s">
        <v>299</v>
      </c>
      <c r="K49" s="127" t="s">
        <v>307</v>
      </c>
      <c r="L49" s="127" t="s">
        <v>315</v>
      </c>
      <c r="M49" s="127" t="s">
        <v>517</v>
      </c>
      <c r="N49" s="127" t="s">
        <v>537</v>
      </c>
      <c r="O49" s="127" t="s">
        <v>543</v>
      </c>
      <c r="P49" s="127" t="s">
        <v>557</v>
      </c>
      <c r="Q49" s="127" t="s">
        <v>593</v>
      </c>
      <c r="R49" s="127" t="s">
        <v>575</v>
      </c>
      <c r="S49" s="127" t="s">
        <v>613</v>
      </c>
      <c r="T49" s="127" t="s">
        <v>633</v>
      </c>
      <c r="U49" s="127" t="s">
        <v>653</v>
      </c>
      <c r="V49" s="127" t="s">
        <v>673</v>
      </c>
      <c r="W49" s="127" t="s">
        <v>693</v>
      </c>
      <c r="X49" s="127" t="s">
        <v>713</v>
      </c>
      <c r="Y49" s="127" t="s">
        <v>733</v>
      </c>
      <c r="Z49" s="127" t="s">
        <v>753</v>
      </c>
      <c r="AA49" s="127" t="s">
        <v>773</v>
      </c>
      <c r="AB49" s="127" t="s">
        <v>793</v>
      </c>
      <c r="AC49" s="127" t="s">
        <v>813</v>
      </c>
      <c r="AD49" s="127" t="s">
        <v>833</v>
      </c>
      <c r="AE49" s="127" t="s">
        <v>866</v>
      </c>
      <c r="AF49" s="127" t="s">
        <v>886</v>
      </c>
      <c r="AG49" s="127" t="s">
        <v>906</v>
      </c>
      <c r="AH49" s="127" t="s">
        <v>926</v>
      </c>
      <c r="AI49" s="127" t="s">
        <v>946</v>
      </c>
      <c r="AJ49" s="127" t="s">
        <v>956</v>
      </c>
      <c r="AK49" s="127" t="s">
        <v>976</v>
      </c>
      <c r="AL49" s="127" t="s">
        <v>996</v>
      </c>
      <c r="AM49" s="127" t="s">
        <v>1016</v>
      </c>
      <c r="AN49" s="127" t="s">
        <v>1036</v>
      </c>
      <c r="AO49" s="127" t="s">
        <v>853</v>
      </c>
      <c r="AP49" s="127" t="s">
        <v>1073</v>
      </c>
      <c r="AQ49" s="128" t="s">
        <v>1093</v>
      </c>
      <c r="AR49" s="111" t="s">
        <v>1113</v>
      </c>
    </row>
    <row r="50" spans="1:45" ht="29.25" customHeight="1" x14ac:dyDescent="0.25">
      <c r="A50" s="129"/>
      <c r="B50" s="99"/>
      <c r="C50" s="98"/>
      <c r="D50" s="101"/>
      <c r="E50" s="97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14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90" t="s">
        <v>57</v>
      </c>
      <c r="B51" s="89" t="s">
        <v>26</v>
      </c>
      <c r="C51" s="91" t="s">
        <v>85</v>
      </c>
      <c r="D51" s="103" t="s">
        <v>98</v>
      </c>
      <c r="E51" s="89" t="s">
        <v>118</v>
      </c>
      <c r="F51" s="127" t="s">
        <v>140</v>
      </c>
      <c r="G51" s="127" t="s">
        <v>175</v>
      </c>
      <c r="H51" s="127" t="s">
        <v>195</v>
      </c>
      <c r="I51" s="127" t="s">
        <v>468</v>
      </c>
      <c r="J51" s="127" t="s">
        <v>300</v>
      </c>
      <c r="K51" s="127" t="s">
        <v>308</v>
      </c>
      <c r="L51" s="127" t="s">
        <v>316</v>
      </c>
      <c r="M51" s="127" t="s">
        <v>518</v>
      </c>
      <c r="N51" s="127" t="s">
        <v>538</v>
      </c>
      <c r="O51" s="127" t="s">
        <v>544</v>
      </c>
      <c r="P51" s="127" t="s">
        <v>558</v>
      </c>
      <c r="Q51" s="127" t="s">
        <v>594</v>
      </c>
      <c r="R51" s="127" t="s">
        <v>576</v>
      </c>
      <c r="S51" s="127" t="s">
        <v>614</v>
      </c>
      <c r="T51" s="127" t="s">
        <v>634</v>
      </c>
      <c r="U51" s="127" t="s">
        <v>654</v>
      </c>
      <c r="V51" s="127" t="s">
        <v>674</v>
      </c>
      <c r="W51" s="127" t="s">
        <v>694</v>
      </c>
      <c r="X51" s="127" t="s">
        <v>714</v>
      </c>
      <c r="Y51" s="127" t="s">
        <v>734</v>
      </c>
      <c r="Z51" s="127" t="s">
        <v>754</v>
      </c>
      <c r="AA51" s="127" t="s">
        <v>774</v>
      </c>
      <c r="AB51" s="127" t="s">
        <v>794</v>
      </c>
      <c r="AC51" s="127" t="s">
        <v>814</v>
      </c>
      <c r="AD51" s="127" t="s">
        <v>834</v>
      </c>
      <c r="AE51" s="127" t="s">
        <v>867</v>
      </c>
      <c r="AF51" s="127" t="s">
        <v>887</v>
      </c>
      <c r="AG51" s="127" t="s">
        <v>907</v>
      </c>
      <c r="AH51" s="127" t="s">
        <v>927</v>
      </c>
      <c r="AI51" s="127" t="s">
        <v>947</v>
      </c>
      <c r="AJ51" s="127" t="s">
        <v>957</v>
      </c>
      <c r="AK51" s="127" t="s">
        <v>977</v>
      </c>
      <c r="AL51" s="127" t="s">
        <v>997</v>
      </c>
      <c r="AM51" s="127" t="s">
        <v>1017</v>
      </c>
      <c r="AN51" s="127" t="s">
        <v>1037</v>
      </c>
      <c r="AO51" s="127" t="s">
        <v>854</v>
      </c>
      <c r="AP51" s="127" t="s">
        <v>1074</v>
      </c>
      <c r="AQ51" s="128" t="s">
        <v>1094</v>
      </c>
      <c r="AR51" s="111" t="s">
        <v>1114</v>
      </c>
    </row>
    <row r="52" spans="1:45" ht="27.75" customHeight="1" thickBot="1" x14ac:dyDescent="0.3">
      <c r="A52" s="129"/>
      <c r="B52" s="99"/>
      <c r="C52" s="98"/>
      <c r="D52" s="101"/>
      <c r="E52" s="97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14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5" ht="9" customHeight="1" x14ac:dyDescent="0.25">
      <c r="A54" s="454" t="s">
        <v>426</v>
      </c>
      <c r="B54" s="455"/>
      <c r="C54" s="455"/>
      <c r="D54" s="455"/>
      <c r="E54" s="455"/>
      <c r="F54" s="458" t="s">
        <v>1115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60"/>
      <c r="AS54" s="107"/>
    </row>
    <row r="55" spans="1:45" ht="64.5" customHeight="1" thickBot="1" x14ac:dyDescent="0.3">
      <c r="A55" s="456"/>
      <c r="B55" s="457"/>
      <c r="C55" s="457"/>
      <c r="D55" s="457"/>
      <c r="E55" s="457"/>
      <c r="F55" s="461">
        <f>SUM(C14,C16,C18,C20,C22,C24,C26,C28,C30,C32,C34,C36,C38,C40,C42,C44,C46,C48,C50,C52)</f>
        <v>0</v>
      </c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3"/>
      <c r="AS55" s="107"/>
    </row>
    <row r="56" spans="1:45" ht="8.25" customHeight="1" x14ac:dyDescent="0.25">
      <c r="A56" s="428" t="s">
        <v>1139</v>
      </c>
      <c r="B56" s="429"/>
      <c r="C56" s="429"/>
      <c r="D56" s="429"/>
      <c r="E56" s="464"/>
      <c r="F56" s="466" t="s">
        <v>1116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7"/>
      <c r="AS56" s="107"/>
    </row>
    <row r="57" spans="1:45" ht="64.5" customHeight="1" thickBot="1" x14ac:dyDescent="0.3">
      <c r="A57" s="430"/>
      <c r="B57" s="431"/>
      <c r="C57" s="431"/>
      <c r="D57" s="431"/>
      <c r="E57" s="465"/>
      <c r="F57" s="435">
        <f>SUMIF(B14:B52,"Z",AR14:AR52)</f>
        <v>0</v>
      </c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7"/>
      <c r="AS57" s="107"/>
    </row>
    <row r="58" spans="1:45" ht="8.25" customHeight="1" x14ac:dyDescent="0.25">
      <c r="A58" s="428" t="s">
        <v>1140</v>
      </c>
      <c r="B58" s="429"/>
      <c r="C58" s="429"/>
      <c r="D58" s="429"/>
      <c r="E58" s="429"/>
      <c r="F58" s="432" t="s">
        <v>1117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4"/>
      <c r="AS58" s="107"/>
    </row>
    <row r="59" spans="1:45" ht="64.5" customHeight="1" thickBot="1" x14ac:dyDescent="0.3">
      <c r="A59" s="430"/>
      <c r="B59" s="431"/>
      <c r="C59" s="431"/>
      <c r="D59" s="431"/>
      <c r="E59" s="431"/>
      <c r="F59" s="435">
        <f>SUMIF(B14:B52,"N",AR14:AR52)</f>
        <v>0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7"/>
      <c r="AS59" s="107"/>
    </row>
    <row r="60" spans="1:45" ht="15.75" thickBot="1" x14ac:dyDescent="0.3">
      <c r="A60" s="438" t="s">
        <v>368</v>
      </c>
      <c r="B60" s="439"/>
      <c r="C60" s="439"/>
      <c r="D60" s="439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107"/>
    </row>
    <row r="61" spans="1:45" ht="9.75" customHeight="1" x14ac:dyDescent="0.25">
      <c r="A61" s="19"/>
      <c r="B61" s="442" t="s">
        <v>1120</v>
      </c>
      <c r="C61" s="443"/>
      <c r="D61" s="443"/>
      <c r="E61" s="444"/>
      <c r="F61" s="445" t="s">
        <v>1121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5" t="s">
        <v>1122</v>
      </c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7"/>
      <c r="AS61" s="107"/>
    </row>
    <row r="62" spans="1:45" ht="28.5" customHeight="1" x14ac:dyDescent="0.25">
      <c r="A62" s="19"/>
      <c r="B62" s="390"/>
      <c r="C62" s="391"/>
      <c r="D62" s="391"/>
      <c r="E62" s="392"/>
      <c r="F62" s="390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2"/>
      <c r="S62" s="390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448"/>
      <c r="AS62" s="107"/>
    </row>
    <row r="63" spans="1:45" ht="10.5" customHeight="1" x14ac:dyDescent="0.25">
      <c r="A63" s="19"/>
      <c r="B63" s="449" t="s">
        <v>1123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1"/>
      <c r="S63" s="452" t="s">
        <v>1124</v>
      </c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M63" s="452"/>
      <c r="AN63" s="452"/>
      <c r="AO63" s="452"/>
      <c r="AP63" s="452"/>
      <c r="AQ63" s="452"/>
      <c r="AR63" s="453"/>
      <c r="AS63" s="107"/>
    </row>
    <row r="64" spans="1:45" ht="30.75" customHeight="1" thickBot="1" x14ac:dyDescent="0.3">
      <c r="A64" s="19"/>
      <c r="B64" s="424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7"/>
      <c r="AS64" s="107"/>
    </row>
    <row r="65" spans="1:45" ht="23.25" customHeight="1" x14ac:dyDescent="0.25">
      <c r="A65" s="414" t="s">
        <v>29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6"/>
    </row>
    <row r="66" spans="1:45" ht="15" customHeight="1" x14ac:dyDescent="0.25">
      <c r="A66" s="417" t="s">
        <v>287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418"/>
      <c r="AS66" s="107"/>
    </row>
    <row r="67" spans="1:45" ht="15" customHeight="1" x14ac:dyDescent="0.25">
      <c r="A67" s="408" t="s">
        <v>359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9"/>
      <c r="AQ67" s="419"/>
      <c r="AR67" s="420"/>
      <c r="AS67" s="107"/>
    </row>
    <row r="68" spans="1:45" ht="24" customHeight="1" x14ac:dyDescent="0.25">
      <c r="A68" s="405" t="s">
        <v>353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7"/>
      <c r="AS68" s="107"/>
    </row>
    <row r="69" spans="1:45" ht="15" customHeight="1" x14ac:dyDescent="0.25">
      <c r="A69" s="405" t="s">
        <v>354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7"/>
      <c r="AS69" s="107"/>
    </row>
    <row r="70" spans="1:45" ht="24.75" customHeight="1" x14ac:dyDescent="0.25">
      <c r="A70" s="421" t="s">
        <v>1142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3"/>
    </row>
    <row r="71" spans="1:45" ht="15" customHeight="1" x14ac:dyDescent="0.25">
      <c r="A71" s="405" t="s">
        <v>360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7"/>
    </row>
    <row r="72" spans="1:45" ht="17.25" customHeight="1" x14ac:dyDescent="0.25">
      <c r="A72" s="408" t="s">
        <v>361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10"/>
    </row>
    <row r="73" spans="1:45" x14ac:dyDescent="0.25">
      <c r="A73" s="411" t="s">
        <v>1143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3"/>
      <c r="AS73" s="107"/>
    </row>
    <row r="78" spans="1:45" ht="18" x14ac:dyDescent="0.25">
      <c r="D78" s="33"/>
    </row>
    <row r="79" spans="1:45" ht="18" x14ac:dyDescent="0.25">
      <c r="D79" s="34"/>
    </row>
    <row r="80" spans="1:45" ht="18" x14ac:dyDescent="0.25">
      <c r="D80" s="33"/>
    </row>
    <row r="81" spans="4:4" ht="18" x14ac:dyDescent="0.25">
      <c r="D81" s="33"/>
    </row>
    <row r="82" spans="4:4" ht="18" x14ac:dyDescent="0.25">
      <c r="D82" s="33"/>
    </row>
  </sheetData>
  <sheetProtection algorithmName="SHA-512" hashValue="S9Tpc/t610G5+hh7K652bE26h8bp+gGVKA0X9Mhcn6G/9CfxuIzFcj0I0bqAyYvAH8H24RenxRO1/Jz6tt46Kg==" saltValue="pza+5pIl5iPJvrgkt1A1zA==" spinCount="100000" sheet="1" objects="1" scenarios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D428D072-10A5-4A5A-B9C5-722EB4FE38F5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9AF068B0-8F29-4217-AAAA-1240B9EF222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38C5CAA3-EF05-467C-AFE1-292F95E333F8}">
      <formula1>",Z,N,B"</formula1>
    </dataValidation>
    <dataValidation type="list" allowBlank="1" showInputMessage="1" showErrorMessage="1" sqref="B14" xr:uid="{554C20F5-614B-4D06-95F6-8AA0448E0A42}">
      <formula1>",Z,N,B, ,"</formula1>
    </dataValidation>
    <dataValidation type="list" allowBlank="1" showInputMessage="1" showErrorMessage="1" sqref="D14 D16 D18 D20 D22 D24 D26 D28 D30 D32 D34 D36 D38 D40 D42 D44 D46 D48 D50 D52" xr:uid="{DC5DE34E-9285-4E2B-AC0A-BFE250288376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Nazwane zakresy</vt:lpstr>
      </vt:variant>
      <vt:variant>
        <vt:i4>42</vt:i4>
      </vt:variant>
    </vt:vector>
  </HeadingPairs>
  <TitlesOfParts>
    <vt:vector size="64" baseType="lpstr">
      <vt:lpstr>Deklaracja mieszane</vt:lpstr>
      <vt:lpstr>Załącznik_A</vt:lpstr>
      <vt:lpstr>Załącznik_B(1)</vt:lpstr>
      <vt:lpstr>Załącznik_B(2)</vt:lpstr>
      <vt:lpstr>Załącznik_B(3)</vt:lpstr>
      <vt:lpstr>Załącznik_B(4)</vt:lpstr>
      <vt:lpstr>Załącznik_B(5)</vt:lpstr>
      <vt:lpstr>Załącznik_B(6)</vt:lpstr>
      <vt:lpstr>Załącznik_B(7)</vt:lpstr>
      <vt:lpstr>Załącznik_B(8)</vt:lpstr>
      <vt:lpstr>Załącznik_B(9)</vt:lpstr>
      <vt:lpstr>Załącznik_B(10)</vt:lpstr>
      <vt:lpstr>Załącznik_B(11)</vt:lpstr>
      <vt:lpstr>Załącznik_B(12)</vt:lpstr>
      <vt:lpstr>Załącznik_B(13)</vt:lpstr>
      <vt:lpstr>Załącznik_B(14)</vt:lpstr>
      <vt:lpstr>Załącznik_B(15)</vt:lpstr>
      <vt:lpstr>Załącznik_B(16)</vt:lpstr>
      <vt:lpstr>Załącznik_B(17)</vt:lpstr>
      <vt:lpstr>Załącznik_B(18)</vt:lpstr>
      <vt:lpstr>Załącznik_B(19)</vt:lpstr>
      <vt:lpstr>Załącznik_B(20)</vt:lpstr>
      <vt:lpstr>'Załącznik_B(1)'!Obszar_wydruku</vt:lpstr>
      <vt:lpstr>'Załącznik_B(10)'!Obszar_wydruku</vt:lpstr>
      <vt:lpstr>'Załącznik_B(11)'!Obszar_wydruku</vt:lpstr>
      <vt:lpstr>'Załącznik_B(12)'!Obszar_wydruku</vt:lpstr>
      <vt:lpstr>'Załącznik_B(13)'!Obszar_wydruku</vt:lpstr>
      <vt:lpstr>'Załącznik_B(14)'!Obszar_wydruku</vt:lpstr>
      <vt:lpstr>'Załącznik_B(15)'!Obszar_wydruku</vt:lpstr>
      <vt:lpstr>'Załącznik_B(16)'!Obszar_wydruku</vt:lpstr>
      <vt:lpstr>'Załącznik_B(17)'!Obszar_wydruku</vt:lpstr>
      <vt:lpstr>'Załącznik_B(18)'!Obszar_wydruku</vt:lpstr>
      <vt:lpstr>'Załącznik_B(19)'!Obszar_wydruku</vt:lpstr>
      <vt:lpstr>'Załącznik_B(2)'!Obszar_wydruku</vt:lpstr>
      <vt:lpstr>'Załącznik_B(20)'!Obszar_wydruku</vt:lpstr>
      <vt:lpstr>'Załącznik_B(3)'!Obszar_wydruku</vt:lpstr>
      <vt:lpstr>'Załącznik_B(4)'!Obszar_wydruku</vt:lpstr>
      <vt:lpstr>'Załącznik_B(5)'!Obszar_wydruku</vt:lpstr>
      <vt:lpstr>'Załącznik_B(6)'!Obszar_wydruku</vt:lpstr>
      <vt:lpstr>'Załącznik_B(7)'!Obszar_wydruku</vt:lpstr>
      <vt:lpstr>'Załącznik_B(8)'!Obszar_wydruku</vt:lpstr>
      <vt:lpstr>'Załącznik_B(9)'!Obszar_wydruku</vt:lpstr>
      <vt:lpstr>'Deklaracja mieszane'!Print_Area</vt:lpstr>
      <vt:lpstr>Załącznik_A!Print_Area</vt:lpstr>
      <vt:lpstr>'Załącznik_B(1)'!Print_Area</vt:lpstr>
      <vt:lpstr>'Załącznik_B(10)'!Print_Area</vt:lpstr>
      <vt:lpstr>'Załącznik_B(11)'!Print_Area</vt:lpstr>
      <vt:lpstr>'Załącznik_B(12)'!Print_Area</vt:lpstr>
      <vt:lpstr>'Załącznik_B(13)'!Print_Area</vt:lpstr>
      <vt:lpstr>'Załącznik_B(14)'!Print_Area</vt:lpstr>
      <vt:lpstr>'Załącznik_B(15)'!Print_Area</vt:lpstr>
      <vt:lpstr>'Załącznik_B(16)'!Print_Area</vt:lpstr>
      <vt:lpstr>'Załącznik_B(17)'!Print_Area</vt:lpstr>
      <vt:lpstr>'Załącznik_B(18)'!Print_Area</vt:lpstr>
      <vt:lpstr>'Załącznik_B(19)'!Print_Area</vt:lpstr>
      <vt:lpstr>'Załącznik_B(2)'!Print_Area</vt:lpstr>
      <vt:lpstr>'Załącznik_B(20)'!Print_Area</vt:lpstr>
      <vt:lpstr>'Załącznik_B(3)'!Print_Area</vt:lpstr>
      <vt:lpstr>'Załącznik_B(4)'!Print_Area</vt:lpstr>
      <vt:lpstr>'Załącznik_B(5)'!Print_Area</vt:lpstr>
      <vt:lpstr>'Załącznik_B(6)'!Print_Area</vt:lpstr>
      <vt:lpstr>'Załącznik_B(7)'!Print_Area</vt:lpstr>
      <vt:lpstr>'Załącznik_B(8)'!Print_Area</vt:lpstr>
      <vt:lpstr>'Załącznik_B(9)'!Print_Area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Skiba</dc:creator>
  <cp:lastModifiedBy>lspychala</cp:lastModifiedBy>
  <cp:lastPrinted>2022-07-15T12:08:21Z</cp:lastPrinted>
  <dcterms:created xsi:type="dcterms:W3CDTF">2019-10-10T05:32:46Z</dcterms:created>
  <dcterms:modified xsi:type="dcterms:W3CDTF">2022-07-15T12:41:34Z</dcterms:modified>
</cp:coreProperties>
</file>